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firstSheet="1" activeTab="4"/>
  </bookViews>
  <sheets>
    <sheet name="US Sen &amp; US Rep " sheetId="1" r:id="rId1"/>
    <sheet name="Gov" sheetId="2" r:id="rId2"/>
    <sheet name="Gov - Lt Gov" sheetId="3" r:id="rId3"/>
    <sheet name="SOS - Sup Int" sheetId="4" r:id="rId4"/>
    <sheet name="Amend - Voting Stats" sheetId="5" r:id="rId5"/>
    <sheet name="Leg 23 &amp; 24" sheetId="6" r:id="rId6"/>
    <sheet name="Leg 25" sheetId="7" r:id="rId7"/>
    <sheet name="County " sheetId="8" r:id="rId8"/>
    <sheet name="Magistrate - CSI" sheetId="9" r:id="rId9"/>
  </sheets>
  <definedNames>
    <definedName name="_xlnm.Print_Titles" localSheetId="4">'Amend - Voting Stats'!$A:$A</definedName>
    <definedName name="_xlnm.Print_Titles" localSheetId="7">'County '!$1:$6</definedName>
    <definedName name="_xlnm.Print_Titles" localSheetId="1">'Gov'!$A:$A</definedName>
    <definedName name="_xlnm.Print_Titles" localSheetId="2">'Gov - Lt Gov'!$A:$A</definedName>
    <definedName name="_xlnm.Print_Titles" localSheetId="5">'Leg 23 &amp; 24'!$17:$22</definedName>
    <definedName name="_xlnm.Print_Titles" localSheetId="3">'SOS - Sup Int'!$A:$A</definedName>
    <definedName name="_xlnm.Print_Titles" localSheetId="0">'US Sen &amp; US Rep '!$A:$A</definedName>
  </definedNames>
  <calcPr fullCalcOnLoad="1"/>
</workbook>
</file>

<file path=xl/sharedStrings.xml><?xml version="1.0" encoding="utf-8"?>
<sst xmlns="http://schemas.openxmlformats.org/spreadsheetml/2006/main" count="568" uniqueCount="160">
  <si>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</si>
  <si>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</si>
  <si>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</si>
  <si>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</si>
  <si>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</si>
  <si>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</si>
  <si>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</si>
  <si>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</si>
  <si>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</si>
  <si>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</si>
  <si>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</si>
  <si>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</si>
  <si>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</si>
  <si>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</si>
  <si>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</si>
  <si>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</si>
  <si>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</si>
  <si>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</si>
  <si>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</si>
  <si>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</si>
  <si>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</si>
  <si>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</si>
  <si>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</si>
  <si>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</si>
  <si>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</si>
  <si>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</si>
  <si>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</si>
  <si>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</si>
  <si>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</si>
  <si>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</si>
  <si>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</si>
  <si>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</si>
  <si>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</si>
  <si>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</si>
  <si>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</si>
  <si>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</si>
  <si>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</si>
  <si>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</si>
  <si>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</si>
  <si>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</si>
  <si>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</si>
  <si>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</si>
  <si>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</si>
  <si>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</si>
  <si>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</si>
  <si>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</si>
  <si>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</si>
  <si>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</si>
  <si>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</si>
  <si>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</si>
  <si>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</si>
  <si>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</si>
  <si>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DISTRICT 2</t>
  </si>
  <si>
    <t>Richard Stallings</t>
  </si>
  <si>
    <t>Mike Simpson</t>
  </si>
  <si>
    <t>LEGISLATIVE DIST 25</t>
  </si>
  <si>
    <t>Buhl 1</t>
  </si>
  <si>
    <t>Buhl 2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</si>
  <si>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</si>
  <si>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</si>
  <si>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</si>
  <si>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</si>
  <si>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</si>
  <si>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</si>
  <si>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</si>
  <si>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</si>
  <si>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</si>
  <si>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</si>
  <si>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</si>
  <si>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</si>
  <si>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</si>
  <si>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</si>
  <si>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</si>
  <si>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</si>
  <si>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</si>
  <si>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</si>
  <si>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</si>
  <si>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</si>
  <si>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</si>
  <si>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</si>
  <si>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</si>
  <si>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</si>
  <si>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</si>
  <si>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</si>
  <si>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</si>
  <si>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</si>
  <si>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</si>
  <si>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</si>
  <si>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</si>
  <si>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</si>
  <si>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</si>
  <si>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</si>
  <si>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</si>
  <si>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Kimberly 4</t>
  </si>
  <si>
    <t>Twin Falls 21</t>
  </si>
  <si>
    <t>Twin Falls 22</t>
  </si>
  <si>
    <t>Twin Falls 23</t>
  </si>
  <si>
    <t>Twin Falls 24</t>
  </si>
  <si>
    <t>Twin Falls 25</t>
  </si>
  <si>
    <t>Twin Falls 26</t>
  </si>
  <si>
    <t>LEGISLATIVE DIST 23</t>
  </si>
  <si>
    <t>LEGISLATIVE DIST 24</t>
  </si>
  <si>
    <t>Bert Brackett</t>
  </si>
  <si>
    <t>Mary Ann Richards</t>
  </si>
  <si>
    <t>Rich Wills</t>
  </si>
  <si>
    <t>"Spike" R. L. Ericson</t>
  </si>
  <si>
    <t>Pete Nielsen</t>
  </si>
  <si>
    <t>Shelley M. Gardner</t>
  </si>
  <si>
    <t>Lee Heider</t>
  </si>
  <si>
    <t>Dale Varney</t>
  </si>
  <si>
    <t>Lance W. Clow</t>
  </si>
  <si>
    <t>Catherine Talkington</t>
  </si>
  <si>
    <t>Jim Patrick</t>
  </si>
  <si>
    <t>Maxine T Bell</t>
  </si>
  <si>
    <t>Clark Kauffman</t>
  </si>
  <si>
    <t>Terry Ray Kramer</t>
  </si>
  <si>
    <t>Leon Mills</t>
  </si>
  <si>
    <t>Kristina Glascock</t>
  </si>
  <si>
    <t>Debbie Kauffman</t>
  </si>
  <si>
    <t>Gerald "Gerry" Bowden</t>
  </si>
  <si>
    <t>Gene Turley</t>
  </si>
  <si>
    <t>Stephen Hartgen</t>
  </si>
  <si>
    <t>CJ Nemeth</t>
  </si>
  <si>
    <t>IND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</si>
  <si>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</si>
  <si>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</si>
  <si>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</si>
  <si>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</si>
  <si>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</si>
  <si>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</si>
  <si>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</si>
  <si>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</si>
  <si>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CON</t>
  </si>
  <si>
    <t>Marcus Bradley Ellis</t>
  </si>
  <si>
    <t>Paul Venable</t>
  </si>
  <si>
    <t>YES</t>
  </si>
  <si>
    <t>NO</t>
  </si>
  <si>
    <t>Thomas P. Mikesell</t>
  </si>
  <si>
    <t>MAGISTRATE</t>
  </si>
  <si>
    <t>JUDGE</t>
  </si>
  <si>
    <t>RETENTION</t>
  </si>
  <si>
    <t>Calvin H. Campbell</t>
  </si>
  <si>
    <t>Thomas D. Kershaw Jr.</t>
  </si>
  <si>
    <t>H.J.R. 2</t>
  </si>
  <si>
    <t>Absentee 23</t>
  </si>
  <si>
    <t>Absentee 24</t>
  </si>
  <si>
    <t>Absentee 25</t>
  </si>
  <si>
    <t>TRUSTEE</t>
  </si>
  <si>
    <t>POSITION 1</t>
  </si>
  <si>
    <t>POSITION 2</t>
  </si>
  <si>
    <t>Karl Kleinkopf</t>
  </si>
  <si>
    <t>Zsigmond Szanto</t>
  </si>
  <si>
    <t>Bob Keegan</t>
  </si>
  <si>
    <t>Sherry Olsen-Frank</t>
  </si>
  <si>
    <t>W/I</t>
  </si>
  <si>
    <t xml:space="preserve">CONSTITUTIONAL </t>
  </si>
  <si>
    <t>AMENDMENT</t>
  </si>
  <si>
    <t>Walt Bayes</t>
  </si>
  <si>
    <t>COLLEGE OF</t>
  </si>
  <si>
    <t>SOUTHERN IDAHO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</si>
</sst>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3" xfId="0" applyNumberFormat="1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3" fontId="9" fillId="33" borderId="14" xfId="0" applyNumberFormat="1" applyFont="1" applyFill="1" applyBorder="1" applyAlignment="1" applyProtection="1">
      <alignment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7" fillId="33" borderId="14" xfId="0" applyNumberFormat="1" applyFont="1" applyFill="1" applyBorder="1" applyAlignment="1" applyProtection="1">
      <alignment horizontal="left"/>
      <protection/>
    </xf>
    <xf numFmtId="0" fontId="6" fillId="0" borderId="30" xfId="0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3" fontId="6" fillId="33" borderId="33" xfId="0" applyNumberFormat="1" applyFont="1" applyFill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/>
    </xf>
    <xf numFmtId="3" fontId="6" fillId="0" borderId="34" xfId="0" applyNumberFormat="1" applyFont="1" applyFill="1" applyBorder="1" applyAlignment="1" applyProtection="1">
      <alignment horizontal="left"/>
      <protection/>
    </xf>
    <xf numFmtId="3" fontId="6" fillId="0" borderId="19" xfId="0" applyNumberFormat="1" applyFont="1" applyFill="1" applyBorder="1" applyAlignment="1" applyProtection="1">
      <alignment horizontal="left"/>
      <protection/>
    </xf>
    <xf numFmtId="3" fontId="8" fillId="0" borderId="28" xfId="0" applyNumberFormat="1" applyFont="1" applyFill="1" applyBorder="1" applyAlignment="1" applyProtection="1">
      <alignment horizontal="left"/>
      <protection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8" xfId="0" applyNumberFormat="1" applyFont="1" applyFill="1" applyBorder="1" applyAlignment="1" applyProtection="1">
      <alignment horizontal="center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 vertical="center" textRotation="90"/>
      <protection/>
    </xf>
    <xf numFmtId="0" fontId="6" fillId="0" borderId="53" xfId="0" applyFont="1" applyFill="1" applyBorder="1" applyAlignment="1" applyProtection="1">
      <alignment horizontal="center" vertical="center" textRotation="90"/>
      <protection/>
    </xf>
    <xf numFmtId="0" fontId="6" fillId="0" borderId="54" xfId="0" applyFont="1" applyFill="1" applyBorder="1" applyAlignment="1" applyProtection="1">
      <alignment horizontal="center" vertical="center" textRotation="90"/>
      <protection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3" fontId="6" fillId="0" borderId="50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Fill="1" applyBorder="1" applyAlignment="1" applyProtection="1">
      <alignment horizontal="left"/>
      <protection/>
    </xf>
    <xf numFmtId="3" fontId="6" fillId="0" borderId="34" xfId="0" applyNumberFormat="1" applyFont="1" applyFill="1" applyBorder="1" applyAlignment="1" applyProtection="1">
      <alignment/>
      <protection/>
    </xf>
    <xf numFmtId="3" fontId="6" fillId="0" borderId="45" xfId="0" applyNumberFormat="1" applyFont="1" applyFill="1" applyBorder="1" applyAlignment="1" applyProtection="1">
      <alignment/>
      <protection/>
    </xf>
    <xf numFmtId="3" fontId="6" fillId="0" borderId="3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3" fontId="6" fillId="34" borderId="18" xfId="0" applyNumberFormat="1" applyFont="1" applyFill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SheetLayoutView="100" zoomScalePageLayoutView="0" workbookViewId="0" topLeftCell="A1">
      <pane xSplit="1" ySplit="6" topLeftCell="B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4" sqref="D54:E54"/>
    </sheetView>
  </sheetViews>
  <sheetFormatPr defaultColWidth="9.140625" defaultRowHeight="12.75"/>
  <cols>
    <col min="1" max="1" width="10.00390625" style="14" bestFit="1" customWidth="1"/>
    <col min="2" max="3" width="8.7109375" style="14" customWidth="1"/>
    <col min="4" max="5" width="8.7109375" style="32" customWidth="1"/>
    <col min="6" max="16384" width="9.140625" style="8" customWidth="1"/>
  </cols>
  <sheetData>
    <row r="1" spans="1:5" ht="13.5">
      <c r="A1" s="21"/>
      <c r="B1" s="39"/>
      <c r="C1" s="40"/>
      <c r="D1" s="116" t="s">
        <v>38</v>
      </c>
      <c r="E1" s="116"/>
    </row>
    <row r="2" spans="1:5" s="23" customFormat="1" ht="13.5">
      <c r="A2" s="22"/>
      <c r="B2" s="114" t="s">
        <v>38</v>
      </c>
      <c r="C2" s="115"/>
      <c r="D2" s="114" t="s">
        <v>40</v>
      </c>
      <c r="E2" s="115"/>
    </row>
    <row r="3" spans="1:5" s="23" customFormat="1" ht="13.5">
      <c r="A3" s="24"/>
      <c r="B3" s="112" t="s">
        <v>39</v>
      </c>
      <c r="C3" s="113"/>
      <c r="D3" s="112" t="s">
        <v>52</v>
      </c>
      <c r="E3" s="113"/>
    </row>
    <row r="4" spans="1:5" ht="13.5" customHeight="1">
      <c r="A4" s="25"/>
      <c r="B4" s="2" t="s">
        <v>3</v>
      </c>
      <c r="C4" s="2" t="s">
        <v>4</v>
      </c>
      <c r="D4" s="2" t="s">
        <v>4</v>
      </c>
      <c r="E4" s="2" t="s">
        <v>3</v>
      </c>
    </row>
    <row r="5" spans="1:5" s="9" customFormat="1" ht="87.75" customHeight="1" thickBot="1">
      <c r="A5" s="26" t="s">
        <v>16</v>
      </c>
      <c r="B5" s="6" t="s">
        <v>41</v>
      </c>
      <c r="C5" s="6" t="s">
        <v>42</v>
      </c>
      <c r="D5" s="6" t="s">
        <v>54</v>
      </c>
      <c r="E5" s="6" t="s">
        <v>53</v>
      </c>
    </row>
    <row r="6" spans="1:5" s="13" customFormat="1" ht="14.25" thickBot="1">
      <c r="A6" s="10"/>
      <c r="B6" s="38"/>
      <c r="C6" s="38"/>
      <c r="D6" s="11"/>
      <c r="E6" s="12"/>
    </row>
    <row r="7" spans="1:5" s="13" customFormat="1" ht="13.5">
      <c r="A7" s="1" t="s">
        <v>56</v>
      </c>
      <c r="B7" s="56">
        <v>82</v>
      </c>
      <c r="C7" s="57">
        <v>251</v>
      </c>
      <c r="D7" s="27">
        <v>241</v>
      </c>
      <c r="E7" s="17">
        <v>88</v>
      </c>
    </row>
    <row r="8" spans="1:5" s="13" customFormat="1" ht="13.5">
      <c r="A8" s="1" t="s">
        <v>57</v>
      </c>
      <c r="B8" s="58">
        <v>95</v>
      </c>
      <c r="C8" s="59">
        <v>318</v>
      </c>
      <c r="D8" s="29">
        <v>303</v>
      </c>
      <c r="E8" s="20">
        <v>108</v>
      </c>
    </row>
    <row r="9" spans="1:5" s="13" customFormat="1" ht="13.5">
      <c r="A9" s="1" t="s">
        <v>58</v>
      </c>
      <c r="B9" s="58">
        <v>85</v>
      </c>
      <c r="C9" s="59">
        <v>212</v>
      </c>
      <c r="D9" s="29">
        <v>204</v>
      </c>
      <c r="E9" s="20">
        <v>92</v>
      </c>
    </row>
    <row r="10" spans="1:5" s="13" customFormat="1" ht="13.5">
      <c r="A10" s="1" t="s">
        <v>59</v>
      </c>
      <c r="B10" s="58">
        <v>77</v>
      </c>
      <c r="C10" s="59">
        <v>190</v>
      </c>
      <c r="D10" s="29">
        <v>195</v>
      </c>
      <c r="E10" s="20">
        <v>75</v>
      </c>
    </row>
    <row r="11" spans="1:5" s="13" customFormat="1" ht="13.5">
      <c r="A11" s="1" t="s">
        <v>60</v>
      </c>
      <c r="B11" s="58">
        <v>87</v>
      </c>
      <c r="C11" s="59">
        <v>214</v>
      </c>
      <c r="D11" s="29">
        <v>199</v>
      </c>
      <c r="E11" s="20">
        <v>102</v>
      </c>
    </row>
    <row r="12" spans="1:5" s="13" customFormat="1" ht="13.5">
      <c r="A12" s="1" t="s">
        <v>61</v>
      </c>
      <c r="B12" s="58">
        <v>71</v>
      </c>
      <c r="C12" s="59">
        <v>224</v>
      </c>
      <c r="D12" s="29">
        <v>220</v>
      </c>
      <c r="E12" s="20">
        <v>72</v>
      </c>
    </row>
    <row r="13" spans="1:5" s="13" customFormat="1" ht="13.5">
      <c r="A13" s="1" t="s">
        <v>62</v>
      </c>
      <c r="B13" s="58">
        <v>66</v>
      </c>
      <c r="C13" s="59">
        <v>178</v>
      </c>
      <c r="D13" s="29">
        <v>171</v>
      </c>
      <c r="E13" s="20">
        <v>73</v>
      </c>
    </row>
    <row r="14" spans="1:5" s="13" customFormat="1" ht="13.5">
      <c r="A14" s="1" t="s">
        <v>63</v>
      </c>
      <c r="B14" s="58">
        <v>99</v>
      </c>
      <c r="C14" s="59">
        <v>308</v>
      </c>
      <c r="D14" s="29">
        <v>299</v>
      </c>
      <c r="E14" s="20">
        <v>109</v>
      </c>
    </row>
    <row r="15" spans="1:5" s="13" customFormat="1" ht="13.5">
      <c r="A15" s="1" t="s">
        <v>64</v>
      </c>
      <c r="B15" s="58">
        <v>71</v>
      </c>
      <c r="C15" s="59">
        <v>259</v>
      </c>
      <c r="D15" s="29">
        <v>252</v>
      </c>
      <c r="E15" s="20">
        <v>76</v>
      </c>
    </row>
    <row r="16" spans="1:5" s="13" customFormat="1" ht="13.5">
      <c r="A16" s="1" t="s">
        <v>65</v>
      </c>
      <c r="B16" s="58">
        <v>95</v>
      </c>
      <c r="C16" s="59">
        <v>286</v>
      </c>
      <c r="D16" s="29">
        <v>289</v>
      </c>
      <c r="E16" s="20">
        <v>89</v>
      </c>
    </row>
    <row r="17" spans="1:5" s="13" customFormat="1" ht="13.5">
      <c r="A17" s="1" t="s">
        <v>66</v>
      </c>
      <c r="B17" s="58">
        <v>87</v>
      </c>
      <c r="C17" s="59">
        <v>343</v>
      </c>
      <c r="D17" s="29">
        <v>312</v>
      </c>
      <c r="E17" s="20">
        <v>109</v>
      </c>
    </row>
    <row r="18" spans="1:5" s="13" customFormat="1" ht="13.5">
      <c r="A18" s="1" t="s">
        <v>67</v>
      </c>
      <c r="B18" s="58">
        <v>48</v>
      </c>
      <c r="C18" s="59">
        <v>241</v>
      </c>
      <c r="D18" s="29">
        <v>228</v>
      </c>
      <c r="E18" s="20">
        <v>57</v>
      </c>
    </row>
    <row r="19" spans="1:5" s="13" customFormat="1" ht="13.5">
      <c r="A19" s="1" t="s">
        <v>68</v>
      </c>
      <c r="B19" s="58">
        <v>57</v>
      </c>
      <c r="C19" s="59">
        <v>288</v>
      </c>
      <c r="D19" s="29">
        <v>263</v>
      </c>
      <c r="E19" s="20">
        <v>81</v>
      </c>
    </row>
    <row r="20" spans="1:5" s="13" customFormat="1" ht="13.5">
      <c r="A20" s="1" t="s">
        <v>69</v>
      </c>
      <c r="B20" s="58">
        <v>62</v>
      </c>
      <c r="C20" s="59">
        <v>321</v>
      </c>
      <c r="D20" s="29">
        <v>292</v>
      </c>
      <c r="E20" s="20">
        <v>90</v>
      </c>
    </row>
    <row r="21" spans="1:5" s="13" customFormat="1" ht="13.5">
      <c r="A21" s="1" t="s">
        <v>70</v>
      </c>
      <c r="B21" s="58">
        <v>81</v>
      </c>
      <c r="C21" s="59">
        <v>365</v>
      </c>
      <c r="D21" s="29">
        <v>338</v>
      </c>
      <c r="E21" s="20">
        <v>104</v>
      </c>
    </row>
    <row r="22" spans="1:5" s="13" customFormat="1" ht="13.5">
      <c r="A22" s="1" t="s">
        <v>93</v>
      </c>
      <c r="B22" s="58">
        <v>81</v>
      </c>
      <c r="C22" s="59">
        <v>287</v>
      </c>
      <c r="D22" s="29">
        <v>279</v>
      </c>
      <c r="E22" s="20">
        <v>89</v>
      </c>
    </row>
    <row r="23" spans="1:5" s="13" customFormat="1" ht="13.5">
      <c r="A23" s="1" t="s">
        <v>71</v>
      </c>
      <c r="B23" s="58">
        <v>35</v>
      </c>
      <c r="C23" s="59">
        <v>145</v>
      </c>
      <c r="D23" s="29">
        <v>140</v>
      </c>
      <c r="E23" s="20">
        <v>39</v>
      </c>
    </row>
    <row r="24" spans="1:5" s="13" customFormat="1" ht="13.5">
      <c r="A24" s="1" t="s">
        <v>72</v>
      </c>
      <c r="B24" s="58">
        <v>30</v>
      </c>
      <c r="C24" s="59">
        <v>142</v>
      </c>
      <c r="D24" s="29">
        <v>133</v>
      </c>
      <c r="E24" s="20">
        <v>37</v>
      </c>
    </row>
    <row r="25" spans="1:5" s="13" customFormat="1" ht="13.5">
      <c r="A25" s="1" t="s">
        <v>73</v>
      </c>
      <c r="B25" s="58">
        <v>107</v>
      </c>
      <c r="C25" s="59">
        <v>213</v>
      </c>
      <c r="D25" s="29">
        <v>204</v>
      </c>
      <c r="E25" s="20">
        <v>117</v>
      </c>
    </row>
    <row r="26" spans="1:5" s="13" customFormat="1" ht="13.5">
      <c r="A26" s="1" t="s">
        <v>74</v>
      </c>
      <c r="B26" s="58">
        <v>106</v>
      </c>
      <c r="C26" s="59">
        <v>176</v>
      </c>
      <c r="D26" s="29">
        <v>176</v>
      </c>
      <c r="E26" s="20">
        <v>108</v>
      </c>
    </row>
    <row r="27" spans="1:5" s="13" customFormat="1" ht="13.5">
      <c r="A27" s="1" t="s">
        <v>75</v>
      </c>
      <c r="B27" s="58">
        <v>149</v>
      </c>
      <c r="C27" s="59">
        <v>233</v>
      </c>
      <c r="D27" s="29">
        <v>216</v>
      </c>
      <c r="E27" s="20">
        <v>163</v>
      </c>
    </row>
    <row r="28" spans="1:5" s="13" customFormat="1" ht="13.5">
      <c r="A28" s="1" t="s">
        <v>76</v>
      </c>
      <c r="B28" s="58">
        <v>127</v>
      </c>
      <c r="C28" s="59">
        <v>245</v>
      </c>
      <c r="D28" s="29">
        <v>235</v>
      </c>
      <c r="E28" s="20">
        <v>134</v>
      </c>
    </row>
    <row r="29" spans="1:5" s="13" customFormat="1" ht="13.5">
      <c r="A29" s="1" t="s">
        <v>77</v>
      </c>
      <c r="B29" s="58">
        <v>123</v>
      </c>
      <c r="C29" s="59">
        <v>272</v>
      </c>
      <c r="D29" s="29">
        <v>255</v>
      </c>
      <c r="E29" s="20">
        <v>138</v>
      </c>
    </row>
    <row r="30" spans="1:5" s="13" customFormat="1" ht="13.5">
      <c r="A30" s="1" t="s">
        <v>78</v>
      </c>
      <c r="B30" s="58">
        <v>98</v>
      </c>
      <c r="C30" s="59">
        <v>281</v>
      </c>
      <c r="D30" s="29">
        <v>282</v>
      </c>
      <c r="E30" s="20">
        <v>98</v>
      </c>
    </row>
    <row r="31" spans="1:5" s="13" customFormat="1" ht="13.5">
      <c r="A31" s="1" t="s">
        <v>79</v>
      </c>
      <c r="B31" s="58">
        <v>106</v>
      </c>
      <c r="C31" s="59">
        <v>246</v>
      </c>
      <c r="D31" s="29">
        <v>232</v>
      </c>
      <c r="E31" s="20">
        <v>118</v>
      </c>
    </row>
    <row r="32" spans="1:5" s="13" customFormat="1" ht="13.5">
      <c r="A32" s="1" t="s">
        <v>80</v>
      </c>
      <c r="B32" s="58">
        <v>102</v>
      </c>
      <c r="C32" s="59">
        <v>261</v>
      </c>
      <c r="D32" s="29">
        <v>248</v>
      </c>
      <c r="E32" s="20">
        <v>114</v>
      </c>
    </row>
    <row r="33" spans="1:5" s="13" customFormat="1" ht="13.5">
      <c r="A33" s="1" t="s">
        <v>81</v>
      </c>
      <c r="B33" s="58">
        <v>146</v>
      </c>
      <c r="C33" s="59">
        <v>296</v>
      </c>
      <c r="D33" s="29">
        <v>284</v>
      </c>
      <c r="E33" s="20">
        <v>160</v>
      </c>
    </row>
    <row r="34" spans="1:5" s="13" customFormat="1" ht="13.5">
      <c r="A34" s="1" t="s">
        <v>82</v>
      </c>
      <c r="B34" s="58">
        <v>76</v>
      </c>
      <c r="C34" s="59">
        <v>203</v>
      </c>
      <c r="D34" s="29">
        <v>180</v>
      </c>
      <c r="E34" s="20">
        <v>93</v>
      </c>
    </row>
    <row r="35" spans="1:5" s="13" customFormat="1" ht="13.5">
      <c r="A35" s="1" t="s">
        <v>83</v>
      </c>
      <c r="B35" s="58">
        <v>123</v>
      </c>
      <c r="C35" s="59">
        <v>275</v>
      </c>
      <c r="D35" s="29">
        <v>257</v>
      </c>
      <c r="E35" s="20">
        <v>134</v>
      </c>
    </row>
    <row r="36" spans="1:5" s="13" customFormat="1" ht="13.5">
      <c r="A36" s="1" t="s">
        <v>84</v>
      </c>
      <c r="B36" s="58">
        <v>96</v>
      </c>
      <c r="C36" s="59">
        <v>281</v>
      </c>
      <c r="D36" s="29">
        <v>280</v>
      </c>
      <c r="E36" s="20">
        <v>97</v>
      </c>
    </row>
    <row r="37" spans="1:5" s="13" customFormat="1" ht="13.5">
      <c r="A37" s="1" t="s">
        <v>85</v>
      </c>
      <c r="B37" s="58">
        <v>99</v>
      </c>
      <c r="C37" s="59">
        <v>271</v>
      </c>
      <c r="D37" s="29">
        <v>261</v>
      </c>
      <c r="E37" s="20">
        <v>107</v>
      </c>
    </row>
    <row r="38" spans="1:5" s="13" customFormat="1" ht="13.5">
      <c r="A38" s="1" t="s">
        <v>86</v>
      </c>
      <c r="B38" s="58">
        <v>112</v>
      </c>
      <c r="C38" s="59">
        <v>247</v>
      </c>
      <c r="D38" s="29">
        <v>230</v>
      </c>
      <c r="E38" s="20">
        <v>127</v>
      </c>
    </row>
    <row r="39" spans="1:5" s="13" customFormat="1" ht="13.5">
      <c r="A39" s="1" t="s">
        <v>87</v>
      </c>
      <c r="B39" s="58">
        <v>66</v>
      </c>
      <c r="C39" s="59">
        <v>165</v>
      </c>
      <c r="D39" s="29">
        <v>159</v>
      </c>
      <c r="E39" s="20">
        <v>70</v>
      </c>
    </row>
    <row r="40" spans="1:5" s="13" customFormat="1" ht="13.5">
      <c r="A40" s="1" t="s">
        <v>88</v>
      </c>
      <c r="B40" s="58">
        <v>106</v>
      </c>
      <c r="C40" s="59">
        <v>153</v>
      </c>
      <c r="D40" s="29">
        <v>151</v>
      </c>
      <c r="E40" s="20">
        <v>108</v>
      </c>
    </row>
    <row r="41" spans="1:5" s="13" customFormat="1" ht="13.5">
      <c r="A41" s="1" t="s">
        <v>89</v>
      </c>
      <c r="B41" s="58">
        <v>72</v>
      </c>
      <c r="C41" s="59">
        <v>163</v>
      </c>
      <c r="D41" s="29">
        <v>137</v>
      </c>
      <c r="E41" s="20">
        <v>95</v>
      </c>
    </row>
    <row r="42" spans="1:5" s="13" customFormat="1" ht="13.5">
      <c r="A42" s="1" t="s">
        <v>90</v>
      </c>
      <c r="B42" s="58">
        <v>120</v>
      </c>
      <c r="C42" s="59">
        <v>244</v>
      </c>
      <c r="D42" s="29">
        <v>242</v>
      </c>
      <c r="E42" s="20">
        <v>121</v>
      </c>
    </row>
    <row r="43" spans="1:5" s="13" customFormat="1" ht="13.5">
      <c r="A43" s="1" t="s">
        <v>91</v>
      </c>
      <c r="B43" s="58">
        <v>83</v>
      </c>
      <c r="C43" s="59">
        <v>291</v>
      </c>
      <c r="D43" s="29">
        <v>271</v>
      </c>
      <c r="E43" s="20">
        <v>103</v>
      </c>
    </row>
    <row r="44" spans="1:5" s="13" customFormat="1" ht="13.5">
      <c r="A44" s="1" t="s">
        <v>92</v>
      </c>
      <c r="B44" s="58">
        <v>166</v>
      </c>
      <c r="C44" s="59">
        <v>373</v>
      </c>
      <c r="D44" s="29">
        <v>365</v>
      </c>
      <c r="E44" s="20">
        <v>170</v>
      </c>
    </row>
    <row r="45" spans="1:5" s="13" customFormat="1" ht="13.5">
      <c r="A45" s="53" t="s">
        <v>94</v>
      </c>
      <c r="B45" s="58">
        <v>51</v>
      </c>
      <c r="C45" s="59">
        <v>165</v>
      </c>
      <c r="D45" s="29">
        <v>161</v>
      </c>
      <c r="E45" s="20">
        <v>57</v>
      </c>
    </row>
    <row r="46" spans="1:5" s="13" customFormat="1" ht="13.5">
      <c r="A46" s="54" t="s">
        <v>95</v>
      </c>
      <c r="B46" s="58">
        <v>81</v>
      </c>
      <c r="C46" s="59">
        <v>169</v>
      </c>
      <c r="D46" s="29">
        <v>172</v>
      </c>
      <c r="E46" s="20">
        <v>80</v>
      </c>
    </row>
    <row r="47" spans="1:5" s="13" customFormat="1" ht="13.5">
      <c r="A47" s="54" t="s">
        <v>96</v>
      </c>
      <c r="B47" s="58">
        <v>97</v>
      </c>
      <c r="C47" s="59">
        <v>312</v>
      </c>
      <c r="D47" s="29">
        <v>305</v>
      </c>
      <c r="E47" s="20">
        <v>103</v>
      </c>
    </row>
    <row r="48" spans="1:5" s="13" customFormat="1" ht="13.5">
      <c r="A48" s="54" t="s">
        <v>97</v>
      </c>
      <c r="B48" s="58">
        <v>88</v>
      </c>
      <c r="C48" s="59">
        <v>271</v>
      </c>
      <c r="D48" s="29">
        <v>259</v>
      </c>
      <c r="E48" s="20">
        <v>102</v>
      </c>
    </row>
    <row r="49" spans="1:5" s="13" customFormat="1" ht="13.5">
      <c r="A49" s="99" t="s">
        <v>98</v>
      </c>
      <c r="B49" s="58">
        <v>73</v>
      </c>
      <c r="C49" s="59">
        <v>271</v>
      </c>
      <c r="D49" s="29">
        <v>267</v>
      </c>
      <c r="E49" s="20">
        <v>74</v>
      </c>
    </row>
    <row r="50" spans="1:5" s="13" customFormat="1" ht="13.5">
      <c r="A50" s="100" t="s">
        <v>99</v>
      </c>
      <c r="B50" s="76">
        <v>87</v>
      </c>
      <c r="C50" s="77">
        <v>288</v>
      </c>
      <c r="D50" s="78">
        <v>275</v>
      </c>
      <c r="E50" s="79">
        <v>100</v>
      </c>
    </row>
    <row r="51" spans="1:5" s="13" customFormat="1" ht="13.5">
      <c r="A51" s="100" t="s">
        <v>144</v>
      </c>
      <c r="B51" s="76">
        <v>81</v>
      </c>
      <c r="C51" s="77">
        <v>141</v>
      </c>
      <c r="D51" s="78">
        <v>148</v>
      </c>
      <c r="E51" s="79">
        <v>72</v>
      </c>
    </row>
    <row r="52" spans="1:5" s="13" customFormat="1" ht="13.5">
      <c r="A52" s="100" t="s">
        <v>145</v>
      </c>
      <c r="B52" s="76">
        <v>1061</v>
      </c>
      <c r="C52" s="77">
        <v>1506</v>
      </c>
      <c r="D52" s="78">
        <v>1502</v>
      </c>
      <c r="E52" s="79">
        <v>1060</v>
      </c>
    </row>
    <row r="53" spans="1:5" s="13" customFormat="1" ht="13.5">
      <c r="A53" s="101" t="s">
        <v>146</v>
      </c>
      <c r="B53" s="94">
        <v>378</v>
      </c>
      <c r="C53" s="95">
        <v>725</v>
      </c>
      <c r="D53" s="96">
        <v>698</v>
      </c>
      <c r="E53" s="97">
        <v>397</v>
      </c>
    </row>
    <row r="54" spans="1:5" ht="13.5">
      <c r="A54" s="7" t="s">
        <v>0</v>
      </c>
      <c r="B54" s="15">
        <f>SUM(B7:B53)</f>
        <v>5489</v>
      </c>
      <c r="C54" s="15">
        <f>SUM(C7:C53)</f>
        <v>13309</v>
      </c>
      <c r="D54" s="15">
        <f>SUM(D7:D53)</f>
        <v>12810</v>
      </c>
      <c r="E54" s="15">
        <f>SUM(E7:E53)</f>
        <v>5910</v>
      </c>
    </row>
    <row r="55" spans="1:5" ht="13.5">
      <c r="A55" s="31"/>
      <c r="B55" s="42"/>
      <c r="C55" s="42"/>
      <c r="D55" s="42"/>
      <c r="E55" s="42"/>
    </row>
  </sheetData>
  <sheetProtection selectLockedCells="1"/>
  <mergeCells count="5">
    <mergeCell ref="B3:C3"/>
    <mergeCell ref="B2:C2"/>
    <mergeCell ref="D1:E1"/>
    <mergeCell ref="D2:E2"/>
    <mergeCell ref="D3:E3"/>
  </mergeCells>
  <printOptions horizontalCentered="1"/>
  <pageMargins left="0.5" right="0.5" top="1.5" bottom="0.5" header="1" footer="0.35"/>
  <pageSetup fitToHeight="1" fitToWidth="1" horizontalDpi="600" verticalDpi="600" orientation="portrait" pageOrder="overThenDown" scale="85" r:id="rId1"/>
  <headerFooter alignWithMargins="0">
    <oddHeader>&amp;C&amp;"Helv,Bold"TWIN FALLS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SheetLayoutView="100" zoomScalePageLayoutView="0" workbookViewId="0" topLeftCell="A1">
      <pane xSplit="1" ySplit="6" topLeftCell="B41" activePane="bottomRight" state="frozen"/>
      <selection pane="topLeft" activeCell="L51" sqref="L51"/>
      <selection pane="topRight" activeCell="L51" sqref="L51"/>
      <selection pane="bottomLeft" activeCell="L51" sqref="L51"/>
      <selection pane="bottomRight" activeCell="B54" sqref="B54:G54"/>
    </sheetView>
  </sheetViews>
  <sheetFormatPr defaultColWidth="9.140625" defaultRowHeight="12.75"/>
  <cols>
    <col min="1" max="1" width="10.00390625" style="14" bestFit="1" customWidth="1"/>
    <col min="2" max="7" width="8.7109375" style="14" customWidth="1"/>
    <col min="8" max="8" width="8.7109375" style="8" customWidth="1"/>
    <col min="9" max="16384" width="9.140625" style="8" customWidth="1"/>
  </cols>
  <sheetData>
    <row r="1" spans="1:7" ht="13.5">
      <c r="A1" s="39"/>
      <c r="B1" s="117"/>
      <c r="C1" s="118"/>
      <c r="D1" s="118"/>
      <c r="E1" s="118"/>
      <c r="F1" s="118"/>
      <c r="G1" s="119"/>
    </row>
    <row r="2" spans="1:7" ht="13.5">
      <c r="A2" s="43"/>
      <c r="B2" s="120"/>
      <c r="C2" s="121"/>
      <c r="D2" s="121"/>
      <c r="E2" s="121"/>
      <c r="F2" s="121"/>
      <c r="G2" s="122"/>
    </row>
    <row r="3" spans="1:7" s="23" customFormat="1" ht="13.5">
      <c r="A3" s="24"/>
      <c r="B3" s="112" t="s">
        <v>2</v>
      </c>
      <c r="C3" s="123"/>
      <c r="D3" s="123"/>
      <c r="E3" s="123"/>
      <c r="F3" s="123"/>
      <c r="G3" s="113"/>
    </row>
    <row r="4" spans="1:7" ht="13.5" customHeight="1">
      <c r="A4" s="25"/>
      <c r="B4" s="2" t="s">
        <v>3</v>
      </c>
      <c r="C4" s="2" t="s">
        <v>131</v>
      </c>
      <c r="D4" s="2" t="s">
        <v>123</v>
      </c>
      <c r="E4" s="2" t="s">
        <v>4</v>
      </c>
      <c r="F4" s="2" t="s">
        <v>132</v>
      </c>
      <c r="G4" s="2" t="s">
        <v>123</v>
      </c>
    </row>
    <row r="5" spans="1:7" s="9" customFormat="1" ht="87.75" customHeight="1" thickBot="1">
      <c r="A5" s="26" t="s">
        <v>16</v>
      </c>
      <c r="B5" s="6" t="s">
        <v>43</v>
      </c>
      <c r="C5" s="6" t="s">
        <v>124</v>
      </c>
      <c r="D5" s="6" t="s">
        <v>125</v>
      </c>
      <c r="E5" s="6" t="s">
        <v>32</v>
      </c>
      <c r="F5" s="6" t="s">
        <v>126</v>
      </c>
      <c r="G5" s="6" t="s">
        <v>127</v>
      </c>
    </row>
    <row r="6" spans="1:7" s="13" customFormat="1" ht="14.25" thickBot="1">
      <c r="A6" s="10"/>
      <c r="B6" s="11"/>
      <c r="C6" s="11"/>
      <c r="D6" s="11"/>
      <c r="E6" s="11"/>
      <c r="F6" s="11"/>
      <c r="G6" s="12"/>
    </row>
    <row r="7" spans="1:7" s="13" customFormat="1" ht="13.5">
      <c r="A7" s="1" t="s">
        <v>56</v>
      </c>
      <c r="B7" s="27">
        <v>81</v>
      </c>
      <c r="C7" s="28">
        <v>11</v>
      </c>
      <c r="D7" s="28">
        <v>8</v>
      </c>
      <c r="E7" s="28">
        <v>223</v>
      </c>
      <c r="F7" s="28">
        <v>9</v>
      </c>
      <c r="G7" s="17">
        <v>3</v>
      </c>
    </row>
    <row r="8" spans="1:7" s="13" customFormat="1" ht="13.5">
      <c r="A8" s="1" t="s">
        <v>57</v>
      </c>
      <c r="B8" s="29">
        <v>101</v>
      </c>
      <c r="C8" s="30">
        <v>13</v>
      </c>
      <c r="D8" s="30">
        <v>18</v>
      </c>
      <c r="E8" s="30">
        <v>273</v>
      </c>
      <c r="F8" s="30">
        <v>7</v>
      </c>
      <c r="G8" s="20">
        <v>3</v>
      </c>
    </row>
    <row r="9" spans="1:7" s="13" customFormat="1" ht="13.5">
      <c r="A9" s="1" t="s">
        <v>58</v>
      </c>
      <c r="B9" s="29">
        <v>88</v>
      </c>
      <c r="C9" s="30">
        <v>7</v>
      </c>
      <c r="D9" s="30">
        <v>6</v>
      </c>
      <c r="E9" s="30">
        <v>189</v>
      </c>
      <c r="F9" s="30">
        <v>3</v>
      </c>
      <c r="G9" s="20">
        <v>3</v>
      </c>
    </row>
    <row r="10" spans="1:7" s="13" customFormat="1" ht="13.5">
      <c r="A10" s="1" t="s">
        <v>59</v>
      </c>
      <c r="B10" s="29">
        <v>91</v>
      </c>
      <c r="C10" s="30">
        <v>11</v>
      </c>
      <c r="D10" s="30">
        <v>9</v>
      </c>
      <c r="E10" s="30">
        <v>148</v>
      </c>
      <c r="F10" s="30">
        <v>8</v>
      </c>
      <c r="G10" s="20">
        <v>4</v>
      </c>
    </row>
    <row r="11" spans="1:7" s="13" customFormat="1" ht="13.5">
      <c r="A11" s="1" t="s">
        <v>60</v>
      </c>
      <c r="B11" s="29">
        <v>103</v>
      </c>
      <c r="C11" s="30">
        <v>9</v>
      </c>
      <c r="D11" s="30">
        <v>6</v>
      </c>
      <c r="E11" s="30">
        <v>181</v>
      </c>
      <c r="F11" s="30">
        <v>2</v>
      </c>
      <c r="G11" s="20">
        <v>2</v>
      </c>
    </row>
    <row r="12" spans="1:7" s="13" customFormat="1" ht="13.5">
      <c r="A12" s="1" t="s">
        <v>61</v>
      </c>
      <c r="B12" s="29">
        <v>80</v>
      </c>
      <c r="C12" s="30">
        <v>4</v>
      </c>
      <c r="D12" s="30">
        <v>4</v>
      </c>
      <c r="E12" s="30">
        <v>208</v>
      </c>
      <c r="F12" s="30">
        <v>1</v>
      </c>
      <c r="G12" s="20">
        <v>1</v>
      </c>
    </row>
    <row r="13" spans="1:7" s="13" customFormat="1" ht="13.5">
      <c r="A13" s="1" t="s">
        <v>62</v>
      </c>
      <c r="B13" s="29">
        <v>67</v>
      </c>
      <c r="C13" s="30">
        <v>7</v>
      </c>
      <c r="D13" s="30">
        <v>7</v>
      </c>
      <c r="E13" s="30">
        <v>154</v>
      </c>
      <c r="F13" s="30">
        <v>2</v>
      </c>
      <c r="G13" s="20">
        <v>5</v>
      </c>
    </row>
    <row r="14" spans="1:7" s="13" customFormat="1" ht="13.5">
      <c r="A14" s="1" t="s">
        <v>63</v>
      </c>
      <c r="B14" s="29">
        <v>105</v>
      </c>
      <c r="C14" s="30">
        <v>24</v>
      </c>
      <c r="D14" s="30">
        <v>11</v>
      </c>
      <c r="E14" s="30">
        <v>258</v>
      </c>
      <c r="F14" s="30">
        <v>8</v>
      </c>
      <c r="G14" s="20">
        <v>5</v>
      </c>
    </row>
    <row r="15" spans="1:7" s="13" customFormat="1" ht="13.5">
      <c r="A15" s="1" t="s">
        <v>64</v>
      </c>
      <c r="B15" s="29">
        <v>85</v>
      </c>
      <c r="C15" s="30">
        <v>13</v>
      </c>
      <c r="D15" s="30">
        <v>8</v>
      </c>
      <c r="E15" s="30">
        <v>222</v>
      </c>
      <c r="F15" s="30">
        <v>3</v>
      </c>
      <c r="G15" s="20">
        <v>3</v>
      </c>
    </row>
    <row r="16" spans="1:7" s="13" customFormat="1" ht="13.5">
      <c r="A16" s="1" t="s">
        <v>65</v>
      </c>
      <c r="B16" s="29">
        <v>95</v>
      </c>
      <c r="C16" s="30">
        <v>9</v>
      </c>
      <c r="D16" s="30">
        <v>8</v>
      </c>
      <c r="E16" s="30">
        <v>264</v>
      </c>
      <c r="F16" s="30">
        <v>4</v>
      </c>
      <c r="G16" s="20">
        <v>3</v>
      </c>
    </row>
    <row r="17" spans="1:7" s="13" customFormat="1" ht="13.5">
      <c r="A17" s="1" t="s">
        <v>66</v>
      </c>
      <c r="B17" s="29">
        <v>106</v>
      </c>
      <c r="C17" s="30">
        <v>15</v>
      </c>
      <c r="D17" s="30">
        <v>8</v>
      </c>
      <c r="E17" s="30">
        <v>294</v>
      </c>
      <c r="F17" s="30">
        <v>8</v>
      </c>
      <c r="G17" s="20">
        <v>3</v>
      </c>
    </row>
    <row r="18" spans="1:7" s="13" customFormat="1" ht="13.5">
      <c r="A18" s="1" t="s">
        <v>67</v>
      </c>
      <c r="B18" s="29">
        <v>57</v>
      </c>
      <c r="C18" s="30">
        <v>11</v>
      </c>
      <c r="D18" s="30">
        <v>5</v>
      </c>
      <c r="E18" s="30">
        <v>210</v>
      </c>
      <c r="F18" s="30">
        <v>7</v>
      </c>
      <c r="G18" s="20">
        <v>0</v>
      </c>
    </row>
    <row r="19" spans="1:7" s="13" customFormat="1" ht="13.5">
      <c r="A19" s="1" t="s">
        <v>68</v>
      </c>
      <c r="B19" s="29">
        <v>95</v>
      </c>
      <c r="C19" s="30">
        <v>8</v>
      </c>
      <c r="D19" s="30">
        <v>9</v>
      </c>
      <c r="E19" s="30">
        <v>236</v>
      </c>
      <c r="F19" s="30">
        <v>2</v>
      </c>
      <c r="G19" s="20">
        <v>1</v>
      </c>
    </row>
    <row r="20" spans="1:7" s="13" customFormat="1" ht="13.5">
      <c r="A20" s="1" t="s">
        <v>69</v>
      </c>
      <c r="B20" s="29">
        <v>98</v>
      </c>
      <c r="C20" s="30">
        <v>21</v>
      </c>
      <c r="D20" s="30">
        <v>9</v>
      </c>
      <c r="E20" s="30">
        <v>250</v>
      </c>
      <c r="F20" s="30">
        <v>5</v>
      </c>
      <c r="G20" s="20">
        <v>2</v>
      </c>
    </row>
    <row r="21" spans="1:7" s="13" customFormat="1" ht="13.5">
      <c r="A21" s="1" t="s">
        <v>70</v>
      </c>
      <c r="B21" s="29">
        <v>100</v>
      </c>
      <c r="C21" s="30">
        <v>18</v>
      </c>
      <c r="D21" s="30">
        <v>5</v>
      </c>
      <c r="E21" s="30">
        <v>316</v>
      </c>
      <c r="F21" s="30">
        <v>4</v>
      </c>
      <c r="G21" s="20">
        <v>1</v>
      </c>
    </row>
    <row r="22" spans="1:7" s="13" customFormat="1" ht="13.5">
      <c r="A22" s="1" t="s">
        <v>93</v>
      </c>
      <c r="B22" s="29">
        <v>103</v>
      </c>
      <c r="C22" s="30">
        <v>14</v>
      </c>
      <c r="D22" s="30">
        <v>11</v>
      </c>
      <c r="E22" s="30">
        <v>230</v>
      </c>
      <c r="F22" s="30">
        <v>7</v>
      </c>
      <c r="G22" s="20">
        <v>2</v>
      </c>
    </row>
    <row r="23" spans="1:7" s="13" customFormat="1" ht="13.5">
      <c r="A23" s="1" t="s">
        <v>71</v>
      </c>
      <c r="B23" s="29">
        <v>44</v>
      </c>
      <c r="C23" s="30">
        <v>3</v>
      </c>
      <c r="D23" s="30">
        <v>4</v>
      </c>
      <c r="E23" s="30">
        <v>123</v>
      </c>
      <c r="F23" s="30">
        <v>3</v>
      </c>
      <c r="G23" s="20">
        <v>1</v>
      </c>
    </row>
    <row r="24" spans="1:7" s="13" customFormat="1" ht="13.5">
      <c r="A24" s="1" t="s">
        <v>72</v>
      </c>
      <c r="B24" s="29">
        <v>41</v>
      </c>
      <c r="C24" s="30">
        <v>4</v>
      </c>
      <c r="D24" s="30">
        <v>3</v>
      </c>
      <c r="E24" s="30">
        <v>120</v>
      </c>
      <c r="F24" s="30">
        <v>4</v>
      </c>
      <c r="G24" s="20">
        <v>2</v>
      </c>
    </row>
    <row r="25" spans="1:7" s="13" customFormat="1" ht="13.5">
      <c r="A25" s="1" t="s">
        <v>73</v>
      </c>
      <c r="B25" s="29">
        <v>126</v>
      </c>
      <c r="C25" s="30">
        <v>13</v>
      </c>
      <c r="D25" s="30">
        <v>9</v>
      </c>
      <c r="E25" s="30">
        <v>165</v>
      </c>
      <c r="F25" s="30">
        <v>5</v>
      </c>
      <c r="G25" s="20">
        <v>3</v>
      </c>
    </row>
    <row r="26" spans="1:7" s="13" customFormat="1" ht="13.5">
      <c r="A26" s="1" t="s">
        <v>74</v>
      </c>
      <c r="B26" s="29">
        <v>116</v>
      </c>
      <c r="C26" s="30">
        <v>6</v>
      </c>
      <c r="D26" s="30">
        <v>9</v>
      </c>
      <c r="E26" s="30">
        <v>147</v>
      </c>
      <c r="F26" s="30">
        <v>5</v>
      </c>
      <c r="G26" s="20">
        <v>4</v>
      </c>
    </row>
    <row r="27" spans="1:7" s="13" customFormat="1" ht="13.5">
      <c r="A27" s="1" t="s">
        <v>75</v>
      </c>
      <c r="B27" s="29">
        <v>152</v>
      </c>
      <c r="C27" s="30">
        <v>17</v>
      </c>
      <c r="D27" s="30">
        <v>19</v>
      </c>
      <c r="E27" s="30">
        <v>183</v>
      </c>
      <c r="F27" s="30">
        <v>5</v>
      </c>
      <c r="G27" s="20">
        <v>6</v>
      </c>
    </row>
    <row r="28" spans="1:7" s="13" customFormat="1" ht="13.5">
      <c r="A28" s="1" t="s">
        <v>76</v>
      </c>
      <c r="B28" s="29">
        <v>147</v>
      </c>
      <c r="C28" s="30">
        <v>12</v>
      </c>
      <c r="D28" s="30">
        <v>11</v>
      </c>
      <c r="E28" s="30">
        <v>201</v>
      </c>
      <c r="F28" s="30">
        <v>4</v>
      </c>
      <c r="G28" s="20">
        <v>4</v>
      </c>
    </row>
    <row r="29" spans="1:7" s="13" customFormat="1" ht="13.5">
      <c r="A29" s="1" t="s">
        <v>77</v>
      </c>
      <c r="B29" s="29">
        <v>153</v>
      </c>
      <c r="C29" s="30">
        <v>16</v>
      </c>
      <c r="D29" s="30">
        <v>10</v>
      </c>
      <c r="E29" s="30">
        <v>212</v>
      </c>
      <c r="F29" s="30">
        <v>4</v>
      </c>
      <c r="G29" s="20">
        <v>2</v>
      </c>
    </row>
    <row r="30" spans="1:7" s="13" customFormat="1" ht="13.5">
      <c r="A30" s="1" t="s">
        <v>78</v>
      </c>
      <c r="B30" s="29">
        <v>131</v>
      </c>
      <c r="C30" s="30">
        <v>12</v>
      </c>
      <c r="D30" s="30">
        <v>8</v>
      </c>
      <c r="E30" s="30">
        <v>230</v>
      </c>
      <c r="F30" s="30">
        <v>2</v>
      </c>
      <c r="G30" s="20">
        <v>0</v>
      </c>
    </row>
    <row r="31" spans="1:7" s="13" customFormat="1" ht="13.5">
      <c r="A31" s="1" t="s">
        <v>79</v>
      </c>
      <c r="B31" s="29">
        <v>129</v>
      </c>
      <c r="C31" s="30">
        <v>16</v>
      </c>
      <c r="D31" s="30">
        <v>12</v>
      </c>
      <c r="E31" s="30">
        <v>186</v>
      </c>
      <c r="F31" s="30">
        <v>8</v>
      </c>
      <c r="G31" s="20">
        <v>2</v>
      </c>
    </row>
    <row r="32" spans="1:7" s="13" customFormat="1" ht="13.5">
      <c r="A32" s="1" t="s">
        <v>80</v>
      </c>
      <c r="B32" s="29">
        <v>131</v>
      </c>
      <c r="C32" s="30">
        <v>7</v>
      </c>
      <c r="D32" s="30">
        <v>4</v>
      </c>
      <c r="E32" s="30">
        <v>217</v>
      </c>
      <c r="F32" s="30">
        <v>3</v>
      </c>
      <c r="G32" s="20">
        <v>3</v>
      </c>
    </row>
    <row r="33" spans="1:7" s="13" customFormat="1" ht="13.5">
      <c r="A33" s="1" t="s">
        <v>81</v>
      </c>
      <c r="B33" s="29">
        <v>160</v>
      </c>
      <c r="C33" s="30">
        <v>21</v>
      </c>
      <c r="D33" s="30">
        <v>7</v>
      </c>
      <c r="E33" s="30">
        <v>248</v>
      </c>
      <c r="F33" s="30">
        <v>5</v>
      </c>
      <c r="G33" s="20">
        <v>5</v>
      </c>
    </row>
    <row r="34" spans="1:7" s="13" customFormat="1" ht="13.5">
      <c r="A34" s="1" t="s">
        <v>82</v>
      </c>
      <c r="B34" s="29">
        <v>97</v>
      </c>
      <c r="C34" s="30">
        <v>15</v>
      </c>
      <c r="D34" s="30">
        <v>6</v>
      </c>
      <c r="E34" s="30">
        <v>155</v>
      </c>
      <c r="F34" s="30">
        <v>2</v>
      </c>
      <c r="G34" s="20">
        <v>3</v>
      </c>
    </row>
    <row r="35" spans="1:7" s="13" customFormat="1" ht="13.5">
      <c r="A35" s="1" t="s">
        <v>83</v>
      </c>
      <c r="B35" s="29">
        <v>146</v>
      </c>
      <c r="C35" s="30">
        <v>14</v>
      </c>
      <c r="D35" s="30">
        <v>9</v>
      </c>
      <c r="E35" s="30">
        <v>227</v>
      </c>
      <c r="F35" s="30">
        <v>2</v>
      </c>
      <c r="G35" s="20">
        <v>2</v>
      </c>
    </row>
    <row r="36" spans="1:7" s="13" customFormat="1" ht="13.5">
      <c r="A36" s="1" t="s">
        <v>84</v>
      </c>
      <c r="B36" s="29">
        <v>121</v>
      </c>
      <c r="C36" s="30">
        <v>10</v>
      </c>
      <c r="D36" s="30">
        <v>4</v>
      </c>
      <c r="E36" s="30">
        <v>238</v>
      </c>
      <c r="F36" s="30">
        <v>1</v>
      </c>
      <c r="G36" s="20">
        <v>2</v>
      </c>
    </row>
    <row r="37" spans="1:7" s="13" customFormat="1" ht="13.5">
      <c r="A37" s="1" t="s">
        <v>85</v>
      </c>
      <c r="B37" s="29">
        <v>129</v>
      </c>
      <c r="C37" s="30">
        <v>25</v>
      </c>
      <c r="D37" s="30">
        <v>11</v>
      </c>
      <c r="E37" s="30">
        <v>206</v>
      </c>
      <c r="F37" s="30">
        <v>2</v>
      </c>
      <c r="G37" s="20">
        <v>3</v>
      </c>
    </row>
    <row r="38" spans="1:7" s="13" customFormat="1" ht="13.5">
      <c r="A38" s="1" t="s">
        <v>86</v>
      </c>
      <c r="B38" s="29">
        <v>139</v>
      </c>
      <c r="C38" s="30">
        <v>15</v>
      </c>
      <c r="D38" s="30">
        <v>9</v>
      </c>
      <c r="E38" s="30">
        <v>192</v>
      </c>
      <c r="F38" s="30">
        <v>7</v>
      </c>
      <c r="G38" s="20">
        <v>4</v>
      </c>
    </row>
    <row r="39" spans="1:7" s="13" customFormat="1" ht="13.5">
      <c r="A39" s="1" t="s">
        <v>87</v>
      </c>
      <c r="B39" s="29">
        <v>75</v>
      </c>
      <c r="C39" s="30">
        <v>10</v>
      </c>
      <c r="D39" s="30">
        <v>14</v>
      </c>
      <c r="E39" s="30">
        <v>125</v>
      </c>
      <c r="F39" s="30">
        <v>6</v>
      </c>
      <c r="G39" s="20">
        <v>3</v>
      </c>
    </row>
    <row r="40" spans="1:7" s="13" customFormat="1" ht="13.5">
      <c r="A40" s="1" t="s">
        <v>88</v>
      </c>
      <c r="B40" s="29">
        <v>105</v>
      </c>
      <c r="C40" s="30">
        <v>22</v>
      </c>
      <c r="D40" s="30">
        <v>10</v>
      </c>
      <c r="E40" s="30">
        <v>125</v>
      </c>
      <c r="F40" s="30">
        <v>2</v>
      </c>
      <c r="G40" s="20">
        <v>1</v>
      </c>
    </row>
    <row r="41" spans="1:7" s="13" customFormat="1" ht="13.5">
      <c r="A41" s="1" t="s">
        <v>89</v>
      </c>
      <c r="B41" s="29">
        <v>86</v>
      </c>
      <c r="C41" s="30">
        <v>13</v>
      </c>
      <c r="D41" s="30">
        <v>6</v>
      </c>
      <c r="E41" s="30">
        <v>127</v>
      </c>
      <c r="F41" s="30">
        <v>4</v>
      </c>
      <c r="G41" s="20">
        <v>1</v>
      </c>
    </row>
    <row r="42" spans="1:7" s="13" customFormat="1" ht="13.5">
      <c r="A42" s="1" t="s">
        <v>90</v>
      </c>
      <c r="B42" s="29">
        <v>135</v>
      </c>
      <c r="C42" s="30">
        <v>14</v>
      </c>
      <c r="D42" s="30">
        <v>4</v>
      </c>
      <c r="E42" s="30">
        <v>201</v>
      </c>
      <c r="F42" s="30">
        <v>5</v>
      </c>
      <c r="G42" s="20">
        <v>8</v>
      </c>
    </row>
    <row r="43" spans="1:7" s="13" customFormat="1" ht="13.5">
      <c r="A43" s="1" t="s">
        <v>91</v>
      </c>
      <c r="B43" s="29">
        <v>126</v>
      </c>
      <c r="C43" s="30">
        <v>28</v>
      </c>
      <c r="D43" s="30">
        <v>6</v>
      </c>
      <c r="E43" s="30">
        <v>209</v>
      </c>
      <c r="F43" s="30">
        <v>4</v>
      </c>
      <c r="G43" s="20">
        <v>2</v>
      </c>
    </row>
    <row r="44" spans="1:7" s="13" customFormat="1" ht="13.5">
      <c r="A44" s="1" t="s">
        <v>92</v>
      </c>
      <c r="B44" s="29">
        <v>206</v>
      </c>
      <c r="C44" s="30">
        <v>21</v>
      </c>
      <c r="D44" s="30">
        <v>11</v>
      </c>
      <c r="E44" s="30">
        <v>290</v>
      </c>
      <c r="F44" s="30">
        <v>5</v>
      </c>
      <c r="G44" s="20">
        <v>4</v>
      </c>
    </row>
    <row r="45" spans="1:7" s="13" customFormat="1" ht="13.5">
      <c r="A45" s="1" t="s">
        <v>94</v>
      </c>
      <c r="B45" s="29">
        <v>73</v>
      </c>
      <c r="C45" s="30">
        <v>7</v>
      </c>
      <c r="D45" s="30">
        <v>4</v>
      </c>
      <c r="E45" s="30">
        <v>131</v>
      </c>
      <c r="F45" s="30">
        <v>1</v>
      </c>
      <c r="G45" s="20">
        <v>1</v>
      </c>
    </row>
    <row r="46" spans="1:7" s="13" customFormat="1" ht="13.5">
      <c r="A46" s="1" t="s">
        <v>95</v>
      </c>
      <c r="B46" s="29">
        <v>90</v>
      </c>
      <c r="C46" s="30">
        <v>11</v>
      </c>
      <c r="D46" s="30">
        <v>3</v>
      </c>
      <c r="E46" s="30">
        <v>148</v>
      </c>
      <c r="F46" s="30">
        <v>2</v>
      </c>
      <c r="G46" s="20">
        <v>1</v>
      </c>
    </row>
    <row r="47" spans="1:7" s="13" customFormat="1" ht="13.5">
      <c r="A47" s="1" t="s">
        <v>96</v>
      </c>
      <c r="B47" s="29">
        <v>134</v>
      </c>
      <c r="C47" s="30">
        <v>6</v>
      </c>
      <c r="D47" s="30">
        <v>2</v>
      </c>
      <c r="E47" s="30">
        <v>262</v>
      </c>
      <c r="F47" s="30">
        <v>4</v>
      </c>
      <c r="G47" s="20">
        <v>2</v>
      </c>
    </row>
    <row r="48" spans="1:7" s="13" customFormat="1" ht="13.5">
      <c r="A48" s="1" t="s">
        <v>97</v>
      </c>
      <c r="B48" s="29">
        <v>119</v>
      </c>
      <c r="C48" s="30">
        <v>7</v>
      </c>
      <c r="D48" s="30">
        <v>5</v>
      </c>
      <c r="E48" s="30">
        <v>230</v>
      </c>
      <c r="F48" s="30">
        <v>2</v>
      </c>
      <c r="G48" s="20">
        <v>1</v>
      </c>
    </row>
    <row r="49" spans="1:7" s="13" customFormat="1" ht="13.5">
      <c r="A49" s="99" t="s">
        <v>98</v>
      </c>
      <c r="B49" s="29">
        <v>97</v>
      </c>
      <c r="C49" s="30">
        <v>17</v>
      </c>
      <c r="D49" s="30">
        <v>7</v>
      </c>
      <c r="E49" s="30">
        <v>221</v>
      </c>
      <c r="F49" s="30">
        <v>2</v>
      </c>
      <c r="G49" s="20">
        <v>3</v>
      </c>
    </row>
    <row r="50" spans="1:7" s="13" customFormat="1" ht="13.5">
      <c r="A50" s="100" t="s">
        <v>99</v>
      </c>
      <c r="B50" s="78">
        <v>113</v>
      </c>
      <c r="C50" s="80">
        <v>12</v>
      </c>
      <c r="D50" s="80">
        <v>9</v>
      </c>
      <c r="E50" s="80">
        <v>240</v>
      </c>
      <c r="F50" s="80">
        <v>2</v>
      </c>
      <c r="G50" s="79">
        <v>5</v>
      </c>
    </row>
    <row r="51" spans="1:7" s="13" customFormat="1" ht="13.5">
      <c r="A51" s="100" t="s">
        <v>144</v>
      </c>
      <c r="B51" s="78">
        <v>91</v>
      </c>
      <c r="C51" s="80">
        <v>9</v>
      </c>
      <c r="D51" s="80">
        <v>2</v>
      </c>
      <c r="E51" s="80">
        <v>117</v>
      </c>
      <c r="F51" s="80">
        <v>3</v>
      </c>
      <c r="G51" s="79">
        <v>3</v>
      </c>
    </row>
    <row r="52" spans="1:7" s="13" customFormat="1" ht="13.5">
      <c r="A52" s="100" t="s">
        <v>145</v>
      </c>
      <c r="B52" s="78">
        <v>1196</v>
      </c>
      <c r="C52" s="80">
        <v>59</v>
      </c>
      <c r="D52" s="80">
        <v>49</v>
      </c>
      <c r="E52" s="80">
        <v>1258</v>
      </c>
      <c r="F52" s="80">
        <v>8</v>
      </c>
      <c r="G52" s="79">
        <v>13</v>
      </c>
    </row>
    <row r="53" spans="1:7" s="13" customFormat="1" ht="13.5">
      <c r="A53" s="101" t="s">
        <v>146</v>
      </c>
      <c r="B53" s="67">
        <v>414</v>
      </c>
      <c r="C53" s="72">
        <v>18</v>
      </c>
      <c r="D53" s="72">
        <v>21</v>
      </c>
      <c r="E53" s="72">
        <v>633</v>
      </c>
      <c r="F53" s="72">
        <v>12</v>
      </c>
      <c r="G53" s="68">
        <v>8</v>
      </c>
    </row>
    <row r="54" spans="1:7" ht="13.5">
      <c r="A54" s="7" t="s">
        <v>0</v>
      </c>
      <c r="B54" s="15">
        <f aca="true" t="shared" si="0" ref="B54:G54">SUM(B7:B53)</f>
        <v>6477</v>
      </c>
      <c r="C54" s="15">
        <f t="shared" si="0"/>
        <v>655</v>
      </c>
      <c r="D54" s="15">
        <f t="shared" si="0"/>
        <v>420</v>
      </c>
      <c r="E54" s="15">
        <f t="shared" si="0"/>
        <v>11023</v>
      </c>
      <c r="F54" s="15">
        <f t="shared" si="0"/>
        <v>204</v>
      </c>
      <c r="G54" s="15">
        <f t="shared" si="0"/>
        <v>143</v>
      </c>
    </row>
    <row r="55" spans="1:8" ht="13.5">
      <c r="A55" s="31"/>
      <c r="B55" s="31"/>
      <c r="C55" s="31"/>
      <c r="D55" s="31"/>
      <c r="E55" s="31"/>
      <c r="F55" s="31"/>
      <c r="G55" s="31"/>
      <c r="H55" s="42"/>
    </row>
  </sheetData>
  <sheetProtection selectLockedCells="1"/>
  <mergeCells count="3">
    <mergeCell ref="B1:G1"/>
    <mergeCell ref="B2:G2"/>
    <mergeCell ref="B3:G3"/>
  </mergeCells>
  <printOptions horizontalCentered="1"/>
  <pageMargins left="0.5" right="0.5" top="1.5" bottom="0.5" header="1" footer="0.35"/>
  <pageSetup fitToHeight="1" fitToWidth="1" horizontalDpi="600" verticalDpi="600" orientation="portrait" pageOrder="overThenDown" scale="85" r:id="rId1"/>
  <headerFooter alignWithMargins="0">
    <oddHeader>&amp;C&amp;"Helv,Bold"TWIN FALLS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SheetLayoutView="100" zoomScalePageLayoutView="0" workbookViewId="0" topLeftCell="A1">
      <pane xSplit="1" ySplit="6" topLeftCell="B41" activePane="bottomRight" state="frozen"/>
      <selection pane="topLeft" activeCell="L51" sqref="L51"/>
      <selection pane="topRight" activeCell="L51" sqref="L51"/>
      <selection pane="bottomLeft" activeCell="L51" sqref="L51"/>
      <selection pane="bottomRight" activeCell="G54" sqref="G54:I54"/>
    </sheetView>
  </sheetViews>
  <sheetFormatPr defaultColWidth="9.140625" defaultRowHeight="12.75"/>
  <cols>
    <col min="1" max="1" width="10.00390625" style="14" bestFit="1" customWidth="1"/>
    <col min="2" max="9" width="8.7109375" style="14" customWidth="1"/>
    <col min="10" max="16384" width="9.140625" style="8" customWidth="1"/>
  </cols>
  <sheetData>
    <row r="1" spans="1:9" ht="13.5">
      <c r="A1" s="39"/>
      <c r="B1" s="117"/>
      <c r="C1" s="118"/>
      <c r="D1" s="118"/>
      <c r="E1" s="118"/>
      <c r="F1" s="119"/>
      <c r="G1" s="117"/>
      <c r="H1" s="118"/>
      <c r="I1" s="119"/>
    </row>
    <row r="2" spans="1:9" ht="13.5">
      <c r="A2" s="43"/>
      <c r="B2" s="120"/>
      <c r="C2" s="121"/>
      <c r="D2" s="121"/>
      <c r="E2" s="121"/>
      <c r="F2" s="122"/>
      <c r="G2" s="114" t="s">
        <v>1</v>
      </c>
      <c r="H2" s="124"/>
      <c r="I2" s="115"/>
    </row>
    <row r="3" spans="1:9" s="23" customFormat="1" ht="13.5">
      <c r="A3" s="24"/>
      <c r="B3" s="112" t="s">
        <v>2</v>
      </c>
      <c r="C3" s="123"/>
      <c r="D3" s="123"/>
      <c r="E3" s="123"/>
      <c r="F3" s="113"/>
      <c r="G3" s="112" t="s">
        <v>2</v>
      </c>
      <c r="H3" s="123"/>
      <c r="I3" s="113"/>
    </row>
    <row r="4" spans="1:9" ht="13.5" customHeight="1">
      <c r="A4" s="25"/>
      <c r="B4" s="2" t="s">
        <v>154</v>
      </c>
      <c r="C4" s="2" t="s">
        <v>154</v>
      </c>
      <c r="D4" s="2" t="s">
        <v>154</v>
      </c>
      <c r="E4" s="2" t="s">
        <v>154</v>
      </c>
      <c r="F4" s="2" t="s">
        <v>154</v>
      </c>
      <c r="G4" s="2" t="s">
        <v>132</v>
      </c>
      <c r="H4" s="2" t="s">
        <v>4</v>
      </c>
      <c r="I4" s="2" t="s">
        <v>3</v>
      </c>
    </row>
    <row r="5" spans="1:9" s="9" customFormat="1" ht="87.75" customHeight="1" thickBot="1">
      <c r="A5" s="26" t="s">
        <v>16</v>
      </c>
      <c r="B5" s="6" t="s">
        <v>157</v>
      </c>
      <c r="C5" s="6" t="s">
        <v>133</v>
      </c>
      <c r="D5" s="6" t="s">
        <v>134</v>
      </c>
      <c r="E5" s="6" t="s">
        <v>128</v>
      </c>
      <c r="F5" s="6" t="s">
        <v>129</v>
      </c>
      <c r="G5" s="6" t="s">
        <v>130</v>
      </c>
      <c r="H5" s="6" t="s">
        <v>33</v>
      </c>
      <c r="I5" s="6" t="s">
        <v>44</v>
      </c>
    </row>
    <row r="6" spans="1:9" s="13" customFormat="1" ht="14.25" thickBot="1">
      <c r="A6" s="10"/>
      <c r="B6" s="11"/>
      <c r="C6" s="11"/>
      <c r="D6" s="11"/>
      <c r="E6" s="11"/>
      <c r="F6" s="11"/>
      <c r="G6" s="11"/>
      <c r="H6" s="11"/>
      <c r="I6" s="12"/>
    </row>
    <row r="7" spans="1:9" s="13" customFormat="1" ht="13.5">
      <c r="A7" s="1" t="s">
        <v>56</v>
      </c>
      <c r="B7" s="27">
        <v>0</v>
      </c>
      <c r="C7" s="28">
        <v>0</v>
      </c>
      <c r="D7" s="28">
        <v>0</v>
      </c>
      <c r="E7" s="28">
        <v>0</v>
      </c>
      <c r="F7" s="17">
        <v>0</v>
      </c>
      <c r="G7" s="27">
        <v>30</v>
      </c>
      <c r="H7" s="28">
        <v>234</v>
      </c>
      <c r="I7" s="17">
        <v>67</v>
      </c>
    </row>
    <row r="8" spans="1:9" s="13" customFormat="1" ht="13.5">
      <c r="A8" s="1" t="s">
        <v>57</v>
      </c>
      <c r="B8" s="29">
        <v>0</v>
      </c>
      <c r="C8" s="30">
        <v>0</v>
      </c>
      <c r="D8" s="30">
        <v>0</v>
      </c>
      <c r="E8" s="30">
        <v>0</v>
      </c>
      <c r="F8" s="20">
        <v>0</v>
      </c>
      <c r="G8" s="29">
        <v>42</v>
      </c>
      <c r="H8" s="30">
        <v>302</v>
      </c>
      <c r="I8" s="20">
        <v>72</v>
      </c>
    </row>
    <row r="9" spans="1:9" s="13" customFormat="1" ht="13.5">
      <c r="A9" s="1" t="s">
        <v>58</v>
      </c>
      <c r="B9" s="29">
        <v>0</v>
      </c>
      <c r="C9" s="30">
        <v>0</v>
      </c>
      <c r="D9" s="30">
        <v>0</v>
      </c>
      <c r="E9" s="30">
        <v>0</v>
      </c>
      <c r="F9" s="20">
        <v>0</v>
      </c>
      <c r="G9" s="29">
        <v>17</v>
      </c>
      <c r="H9" s="30">
        <v>198</v>
      </c>
      <c r="I9" s="20">
        <v>79</v>
      </c>
    </row>
    <row r="10" spans="1:9" s="13" customFormat="1" ht="13.5">
      <c r="A10" s="1" t="s">
        <v>59</v>
      </c>
      <c r="B10" s="29">
        <v>0</v>
      </c>
      <c r="C10" s="30">
        <v>0</v>
      </c>
      <c r="D10" s="30">
        <v>0</v>
      </c>
      <c r="E10" s="30">
        <v>0</v>
      </c>
      <c r="F10" s="20">
        <v>0</v>
      </c>
      <c r="G10" s="29">
        <v>28</v>
      </c>
      <c r="H10" s="30">
        <v>168</v>
      </c>
      <c r="I10" s="20">
        <v>71</v>
      </c>
    </row>
    <row r="11" spans="1:9" s="13" customFormat="1" ht="13.5">
      <c r="A11" s="1" t="s">
        <v>60</v>
      </c>
      <c r="B11" s="29">
        <v>0</v>
      </c>
      <c r="C11" s="30">
        <v>0</v>
      </c>
      <c r="D11" s="30">
        <v>0</v>
      </c>
      <c r="E11" s="30">
        <v>0</v>
      </c>
      <c r="F11" s="20">
        <v>0</v>
      </c>
      <c r="G11" s="29">
        <v>18</v>
      </c>
      <c r="H11" s="30">
        <v>198</v>
      </c>
      <c r="I11" s="20">
        <v>82</v>
      </c>
    </row>
    <row r="12" spans="1:9" s="13" customFormat="1" ht="13.5">
      <c r="A12" s="1" t="s">
        <v>61</v>
      </c>
      <c r="B12" s="29">
        <v>0</v>
      </c>
      <c r="C12" s="30">
        <v>0</v>
      </c>
      <c r="D12" s="30">
        <v>1</v>
      </c>
      <c r="E12" s="30">
        <v>0</v>
      </c>
      <c r="F12" s="20">
        <v>0</v>
      </c>
      <c r="G12" s="29">
        <v>21</v>
      </c>
      <c r="H12" s="30">
        <v>220</v>
      </c>
      <c r="I12" s="20">
        <v>56</v>
      </c>
    </row>
    <row r="13" spans="1:9" s="13" customFormat="1" ht="13.5">
      <c r="A13" s="1" t="s">
        <v>62</v>
      </c>
      <c r="B13" s="29">
        <v>0</v>
      </c>
      <c r="C13" s="30">
        <v>0</v>
      </c>
      <c r="D13" s="30">
        <v>0</v>
      </c>
      <c r="E13" s="30">
        <v>0</v>
      </c>
      <c r="F13" s="20">
        <v>0</v>
      </c>
      <c r="G13" s="29">
        <v>9</v>
      </c>
      <c r="H13" s="30">
        <v>179</v>
      </c>
      <c r="I13" s="20">
        <v>53</v>
      </c>
    </row>
    <row r="14" spans="1:9" s="13" customFormat="1" ht="13.5">
      <c r="A14" s="1" t="s">
        <v>63</v>
      </c>
      <c r="B14" s="29">
        <v>0</v>
      </c>
      <c r="C14" s="30">
        <v>0</v>
      </c>
      <c r="D14" s="30">
        <v>0</v>
      </c>
      <c r="E14" s="30">
        <v>0</v>
      </c>
      <c r="F14" s="20">
        <v>0</v>
      </c>
      <c r="G14" s="29">
        <v>29</v>
      </c>
      <c r="H14" s="30">
        <v>284</v>
      </c>
      <c r="I14" s="20">
        <v>89</v>
      </c>
    </row>
    <row r="15" spans="1:9" s="13" customFormat="1" ht="13.5">
      <c r="A15" s="1" t="s">
        <v>64</v>
      </c>
      <c r="B15" s="29">
        <v>0</v>
      </c>
      <c r="C15" s="30">
        <v>0</v>
      </c>
      <c r="D15" s="30">
        <v>0</v>
      </c>
      <c r="E15" s="30">
        <v>0</v>
      </c>
      <c r="F15" s="20">
        <v>0</v>
      </c>
      <c r="G15" s="29">
        <v>17</v>
      </c>
      <c r="H15" s="30">
        <v>245</v>
      </c>
      <c r="I15" s="20">
        <v>68</v>
      </c>
    </row>
    <row r="16" spans="1:9" s="13" customFormat="1" ht="13.5">
      <c r="A16" s="1" t="s">
        <v>65</v>
      </c>
      <c r="B16" s="29">
        <v>0</v>
      </c>
      <c r="C16" s="30">
        <v>0</v>
      </c>
      <c r="D16" s="30">
        <v>0</v>
      </c>
      <c r="E16" s="30">
        <v>0</v>
      </c>
      <c r="F16" s="20">
        <v>0</v>
      </c>
      <c r="G16" s="29">
        <v>30</v>
      </c>
      <c r="H16" s="30">
        <v>274</v>
      </c>
      <c r="I16" s="20">
        <v>73</v>
      </c>
    </row>
    <row r="17" spans="1:9" s="13" customFormat="1" ht="13.5">
      <c r="A17" s="1" t="s">
        <v>66</v>
      </c>
      <c r="B17" s="29">
        <v>0</v>
      </c>
      <c r="C17" s="30">
        <v>0</v>
      </c>
      <c r="D17" s="30">
        <v>0</v>
      </c>
      <c r="E17" s="30">
        <v>0</v>
      </c>
      <c r="F17" s="20">
        <v>0</v>
      </c>
      <c r="G17" s="29">
        <v>37</v>
      </c>
      <c r="H17" s="30">
        <v>306</v>
      </c>
      <c r="I17" s="20">
        <v>80</v>
      </c>
    </row>
    <row r="18" spans="1:9" s="13" customFormat="1" ht="13.5">
      <c r="A18" s="1" t="s">
        <v>67</v>
      </c>
      <c r="B18" s="29">
        <v>0</v>
      </c>
      <c r="C18" s="30">
        <v>0</v>
      </c>
      <c r="D18" s="30">
        <v>0</v>
      </c>
      <c r="E18" s="30">
        <v>0</v>
      </c>
      <c r="F18" s="20">
        <v>0</v>
      </c>
      <c r="G18" s="29">
        <v>16</v>
      </c>
      <c r="H18" s="30">
        <v>226</v>
      </c>
      <c r="I18" s="20">
        <v>43</v>
      </c>
    </row>
    <row r="19" spans="1:9" s="13" customFormat="1" ht="13.5">
      <c r="A19" s="1" t="s">
        <v>68</v>
      </c>
      <c r="B19" s="29">
        <v>0</v>
      </c>
      <c r="C19" s="30">
        <v>0</v>
      </c>
      <c r="D19" s="30">
        <v>0</v>
      </c>
      <c r="E19" s="30">
        <v>0</v>
      </c>
      <c r="F19" s="20">
        <v>0</v>
      </c>
      <c r="G19" s="29">
        <v>26</v>
      </c>
      <c r="H19" s="30">
        <v>262</v>
      </c>
      <c r="I19" s="20">
        <v>51</v>
      </c>
    </row>
    <row r="20" spans="1:9" s="13" customFormat="1" ht="13.5">
      <c r="A20" s="1" t="s">
        <v>69</v>
      </c>
      <c r="B20" s="29">
        <v>0</v>
      </c>
      <c r="C20" s="30">
        <v>0</v>
      </c>
      <c r="D20" s="30">
        <v>0</v>
      </c>
      <c r="E20" s="30">
        <v>0</v>
      </c>
      <c r="F20" s="20">
        <v>0</v>
      </c>
      <c r="G20" s="29">
        <v>27</v>
      </c>
      <c r="H20" s="30">
        <v>281</v>
      </c>
      <c r="I20" s="20">
        <v>61</v>
      </c>
    </row>
    <row r="21" spans="1:9" s="13" customFormat="1" ht="13.5">
      <c r="A21" s="1" t="s">
        <v>70</v>
      </c>
      <c r="B21" s="29">
        <v>0</v>
      </c>
      <c r="C21" s="30">
        <v>0</v>
      </c>
      <c r="D21" s="30">
        <v>0</v>
      </c>
      <c r="E21" s="30">
        <v>0</v>
      </c>
      <c r="F21" s="20">
        <v>0</v>
      </c>
      <c r="G21" s="29">
        <v>25</v>
      </c>
      <c r="H21" s="30">
        <v>353</v>
      </c>
      <c r="I21" s="20">
        <v>62</v>
      </c>
    </row>
    <row r="22" spans="1:9" s="13" customFormat="1" ht="13.5">
      <c r="A22" s="1" t="s">
        <v>93</v>
      </c>
      <c r="B22" s="29">
        <v>0</v>
      </c>
      <c r="C22" s="30">
        <v>0</v>
      </c>
      <c r="D22" s="30">
        <v>0</v>
      </c>
      <c r="E22" s="30">
        <v>0</v>
      </c>
      <c r="F22" s="20">
        <v>0</v>
      </c>
      <c r="G22" s="29">
        <v>30</v>
      </c>
      <c r="H22" s="30">
        <v>268</v>
      </c>
      <c r="I22" s="20">
        <v>68</v>
      </c>
    </row>
    <row r="23" spans="1:9" s="13" customFormat="1" ht="13.5">
      <c r="A23" s="1" t="s">
        <v>71</v>
      </c>
      <c r="B23" s="29">
        <v>0</v>
      </c>
      <c r="C23" s="30">
        <v>0</v>
      </c>
      <c r="D23" s="30">
        <v>0</v>
      </c>
      <c r="E23" s="30">
        <v>0</v>
      </c>
      <c r="F23" s="20">
        <v>0</v>
      </c>
      <c r="G23" s="29">
        <v>11</v>
      </c>
      <c r="H23" s="30">
        <v>130</v>
      </c>
      <c r="I23" s="20">
        <v>36</v>
      </c>
    </row>
    <row r="24" spans="1:9" s="13" customFormat="1" ht="13.5">
      <c r="A24" s="1" t="s">
        <v>72</v>
      </c>
      <c r="B24" s="29">
        <v>0</v>
      </c>
      <c r="C24" s="30">
        <v>0</v>
      </c>
      <c r="D24" s="30">
        <v>0</v>
      </c>
      <c r="E24" s="30">
        <v>0</v>
      </c>
      <c r="F24" s="20">
        <v>0</v>
      </c>
      <c r="G24" s="29">
        <v>8</v>
      </c>
      <c r="H24" s="30">
        <v>131</v>
      </c>
      <c r="I24" s="20">
        <v>28</v>
      </c>
    </row>
    <row r="25" spans="1:9" s="13" customFormat="1" ht="13.5">
      <c r="A25" s="1" t="s">
        <v>73</v>
      </c>
      <c r="B25" s="29">
        <v>0</v>
      </c>
      <c r="C25" s="30">
        <v>0</v>
      </c>
      <c r="D25" s="30">
        <v>0</v>
      </c>
      <c r="E25" s="30">
        <v>0</v>
      </c>
      <c r="F25" s="20">
        <v>0</v>
      </c>
      <c r="G25" s="29">
        <v>34</v>
      </c>
      <c r="H25" s="30">
        <v>179</v>
      </c>
      <c r="I25" s="20">
        <v>103</v>
      </c>
    </row>
    <row r="26" spans="1:9" s="13" customFormat="1" ht="13.5">
      <c r="A26" s="1" t="s">
        <v>74</v>
      </c>
      <c r="B26" s="29">
        <v>0</v>
      </c>
      <c r="C26" s="30">
        <v>0</v>
      </c>
      <c r="D26" s="30">
        <v>0</v>
      </c>
      <c r="E26" s="30">
        <v>0</v>
      </c>
      <c r="F26" s="20">
        <v>0</v>
      </c>
      <c r="G26" s="29">
        <v>23</v>
      </c>
      <c r="H26" s="30">
        <v>158</v>
      </c>
      <c r="I26" s="20">
        <v>97</v>
      </c>
    </row>
    <row r="27" spans="1:9" s="13" customFormat="1" ht="13.5">
      <c r="A27" s="1" t="s">
        <v>75</v>
      </c>
      <c r="B27" s="29">
        <v>0</v>
      </c>
      <c r="C27" s="30">
        <v>0</v>
      </c>
      <c r="D27" s="30">
        <v>0</v>
      </c>
      <c r="E27" s="30">
        <v>0</v>
      </c>
      <c r="F27" s="20">
        <v>0</v>
      </c>
      <c r="G27" s="29">
        <v>43</v>
      </c>
      <c r="H27" s="30">
        <v>202</v>
      </c>
      <c r="I27" s="20">
        <v>122</v>
      </c>
    </row>
    <row r="28" spans="1:9" s="13" customFormat="1" ht="13.5">
      <c r="A28" s="1" t="s">
        <v>76</v>
      </c>
      <c r="B28" s="29">
        <v>0</v>
      </c>
      <c r="C28" s="30">
        <v>0</v>
      </c>
      <c r="D28" s="30">
        <v>0</v>
      </c>
      <c r="E28" s="30">
        <v>0</v>
      </c>
      <c r="F28" s="20">
        <v>0</v>
      </c>
      <c r="G28" s="29">
        <v>34</v>
      </c>
      <c r="H28" s="30">
        <v>208</v>
      </c>
      <c r="I28" s="20">
        <v>122</v>
      </c>
    </row>
    <row r="29" spans="1:9" s="13" customFormat="1" ht="13.5">
      <c r="A29" s="1" t="s">
        <v>77</v>
      </c>
      <c r="B29" s="29">
        <v>0</v>
      </c>
      <c r="C29" s="30">
        <v>0</v>
      </c>
      <c r="D29" s="30">
        <v>0</v>
      </c>
      <c r="E29" s="30">
        <v>0</v>
      </c>
      <c r="F29" s="20">
        <v>0</v>
      </c>
      <c r="G29" s="29">
        <v>31</v>
      </c>
      <c r="H29" s="30">
        <v>241</v>
      </c>
      <c r="I29" s="20">
        <v>117</v>
      </c>
    </row>
    <row r="30" spans="1:9" s="13" customFormat="1" ht="13.5">
      <c r="A30" s="1" t="s">
        <v>78</v>
      </c>
      <c r="B30" s="29">
        <v>0</v>
      </c>
      <c r="C30" s="30">
        <v>0</v>
      </c>
      <c r="D30" s="30">
        <v>0</v>
      </c>
      <c r="E30" s="30">
        <v>0</v>
      </c>
      <c r="F30" s="20">
        <v>0</v>
      </c>
      <c r="G30" s="29">
        <v>28</v>
      </c>
      <c r="H30" s="30">
        <v>274</v>
      </c>
      <c r="I30" s="20">
        <v>74</v>
      </c>
    </row>
    <row r="31" spans="1:9" s="13" customFormat="1" ht="13.5">
      <c r="A31" s="1" t="s">
        <v>79</v>
      </c>
      <c r="B31" s="29">
        <v>0</v>
      </c>
      <c r="C31" s="30">
        <v>0</v>
      </c>
      <c r="D31" s="30">
        <v>0</v>
      </c>
      <c r="E31" s="30">
        <v>0</v>
      </c>
      <c r="F31" s="20">
        <v>0</v>
      </c>
      <c r="G31" s="29">
        <v>22</v>
      </c>
      <c r="H31" s="30">
        <v>219</v>
      </c>
      <c r="I31" s="20">
        <v>109</v>
      </c>
    </row>
    <row r="32" spans="1:9" s="13" customFormat="1" ht="13.5">
      <c r="A32" s="1" t="s">
        <v>80</v>
      </c>
      <c r="B32" s="29">
        <v>0</v>
      </c>
      <c r="C32" s="30">
        <v>0</v>
      </c>
      <c r="D32" s="30">
        <v>0</v>
      </c>
      <c r="E32" s="30">
        <v>0</v>
      </c>
      <c r="F32" s="20">
        <v>0</v>
      </c>
      <c r="G32" s="29">
        <v>24</v>
      </c>
      <c r="H32" s="30">
        <v>237</v>
      </c>
      <c r="I32" s="20">
        <v>100</v>
      </c>
    </row>
    <row r="33" spans="1:9" s="13" customFormat="1" ht="13.5">
      <c r="A33" s="1" t="s">
        <v>81</v>
      </c>
      <c r="B33" s="29">
        <v>0</v>
      </c>
      <c r="C33" s="30">
        <v>0</v>
      </c>
      <c r="D33" s="30">
        <v>0</v>
      </c>
      <c r="E33" s="30">
        <v>0</v>
      </c>
      <c r="F33" s="20">
        <v>0</v>
      </c>
      <c r="G33" s="29">
        <v>29</v>
      </c>
      <c r="H33" s="30">
        <v>272</v>
      </c>
      <c r="I33" s="20">
        <v>140</v>
      </c>
    </row>
    <row r="34" spans="1:9" s="13" customFormat="1" ht="13.5">
      <c r="A34" s="1" t="s">
        <v>82</v>
      </c>
      <c r="B34" s="29">
        <v>0</v>
      </c>
      <c r="C34" s="30">
        <v>0</v>
      </c>
      <c r="D34" s="30">
        <v>0</v>
      </c>
      <c r="E34" s="30">
        <v>0</v>
      </c>
      <c r="F34" s="20">
        <v>0</v>
      </c>
      <c r="G34" s="29">
        <v>29</v>
      </c>
      <c r="H34" s="30">
        <v>174</v>
      </c>
      <c r="I34" s="20">
        <v>72</v>
      </c>
    </row>
    <row r="35" spans="1:9" s="13" customFormat="1" ht="13.5">
      <c r="A35" s="1" t="s">
        <v>83</v>
      </c>
      <c r="B35" s="29">
        <v>0</v>
      </c>
      <c r="C35" s="30">
        <v>0</v>
      </c>
      <c r="D35" s="30">
        <v>0</v>
      </c>
      <c r="E35" s="30">
        <v>0</v>
      </c>
      <c r="F35" s="20">
        <v>0</v>
      </c>
      <c r="G35" s="29">
        <v>28</v>
      </c>
      <c r="H35" s="30">
        <v>246</v>
      </c>
      <c r="I35" s="20">
        <v>117</v>
      </c>
    </row>
    <row r="36" spans="1:9" s="13" customFormat="1" ht="13.5">
      <c r="A36" s="1" t="s">
        <v>84</v>
      </c>
      <c r="B36" s="29">
        <v>0</v>
      </c>
      <c r="C36" s="30">
        <v>0</v>
      </c>
      <c r="D36" s="30">
        <v>0</v>
      </c>
      <c r="E36" s="30">
        <v>0</v>
      </c>
      <c r="F36" s="20">
        <v>0</v>
      </c>
      <c r="G36" s="29">
        <v>24</v>
      </c>
      <c r="H36" s="30">
        <v>262</v>
      </c>
      <c r="I36" s="20">
        <v>85</v>
      </c>
    </row>
    <row r="37" spans="1:9" s="13" customFormat="1" ht="13.5">
      <c r="A37" s="1" t="s">
        <v>85</v>
      </c>
      <c r="B37" s="29">
        <v>0</v>
      </c>
      <c r="C37" s="30">
        <v>0</v>
      </c>
      <c r="D37" s="30">
        <v>0</v>
      </c>
      <c r="E37" s="30">
        <v>0</v>
      </c>
      <c r="F37" s="20">
        <v>0</v>
      </c>
      <c r="G37" s="29">
        <v>22</v>
      </c>
      <c r="H37" s="30">
        <v>255</v>
      </c>
      <c r="I37" s="20">
        <v>91</v>
      </c>
    </row>
    <row r="38" spans="1:9" s="13" customFormat="1" ht="13.5">
      <c r="A38" s="1" t="s">
        <v>86</v>
      </c>
      <c r="B38" s="29">
        <v>0</v>
      </c>
      <c r="C38" s="30">
        <v>0</v>
      </c>
      <c r="D38" s="30">
        <v>0</v>
      </c>
      <c r="E38" s="30">
        <v>0</v>
      </c>
      <c r="F38" s="20">
        <v>0</v>
      </c>
      <c r="G38" s="29">
        <v>18</v>
      </c>
      <c r="H38" s="30">
        <v>219</v>
      </c>
      <c r="I38" s="20">
        <v>114</v>
      </c>
    </row>
    <row r="39" spans="1:9" s="13" customFormat="1" ht="13.5">
      <c r="A39" s="1" t="s">
        <v>87</v>
      </c>
      <c r="B39" s="29">
        <v>0</v>
      </c>
      <c r="C39" s="30">
        <v>0</v>
      </c>
      <c r="D39" s="30">
        <v>1</v>
      </c>
      <c r="E39" s="30">
        <v>0</v>
      </c>
      <c r="F39" s="20">
        <v>0</v>
      </c>
      <c r="G39" s="29">
        <v>28</v>
      </c>
      <c r="H39" s="30">
        <v>140</v>
      </c>
      <c r="I39" s="20">
        <v>61</v>
      </c>
    </row>
    <row r="40" spans="1:9" s="13" customFormat="1" ht="13.5">
      <c r="A40" s="1" t="s">
        <v>88</v>
      </c>
      <c r="B40" s="29">
        <v>0</v>
      </c>
      <c r="C40" s="30">
        <v>0</v>
      </c>
      <c r="D40" s="30">
        <v>0</v>
      </c>
      <c r="E40" s="30">
        <v>0</v>
      </c>
      <c r="F40" s="20">
        <v>0</v>
      </c>
      <c r="G40" s="29">
        <v>26</v>
      </c>
      <c r="H40" s="30">
        <v>144</v>
      </c>
      <c r="I40" s="20">
        <v>88</v>
      </c>
    </row>
    <row r="41" spans="1:9" s="13" customFormat="1" ht="13.5">
      <c r="A41" s="1" t="s">
        <v>89</v>
      </c>
      <c r="B41" s="29">
        <v>0</v>
      </c>
      <c r="C41" s="30">
        <v>0</v>
      </c>
      <c r="D41" s="30">
        <v>0</v>
      </c>
      <c r="E41" s="30">
        <v>0</v>
      </c>
      <c r="F41" s="20">
        <v>0</v>
      </c>
      <c r="G41" s="29">
        <v>33</v>
      </c>
      <c r="H41" s="30">
        <v>128</v>
      </c>
      <c r="I41" s="20">
        <v>71</v>
      </c>
    </row>
    <row r="42" spans="1:9" s="13" customFormat="1" ht="13.5">
      <c r="A42" s="1" t="s">
        <v>90</v>
      </c>
      <c r="B42" s="29">
        <v>0</v>
      </c>
      <c r="C42" s="30">
        <v>0</v>
      </c>
      <c r="D42" s="30">
        <v>0</v>
      </c>
      <c r="E42" s="30">
        <v>0</v>
      </c>
      <c r="F42" s="20">
        <v>0</v>
      </c>
      <c r="G42" s="29">
        <v>23</v>
      </c>
      <c r="H42" s="30">
        <v>223</v>
      </c>
      <c r="I42" s="20">
        <v>115</v>
      </c>
    </row>
    <row r="43" spans="1:9" s="13" customFormat="1" ht="13.5">
      <c r="A43" s="1" t="s">
        <v>91</v>
      </c>
      <c r="B43" s="29">
        <v>0</v>
      </c>
      <c r="C43" s="30">
        <v>0</v>
      </c>
      <c r="D43" s="30">
        <v>0</v>
      </c>
      <c r="E43" s="30">
        <v>0</v>
      </c>
      <c r="F43" s="20">
        <v>0</v>
      </c>
      <c r="G43" s="29">
        <v>19</v>
      </c>
      <c r="H43" s="30">
        <v>263</v>
      </c>
      <c r="I43" s="20">
        <v>89</v>
      </c>
    </row>
    <row r="44" spans="1:9" s="13" customFormat="1" ht="13.5">
      <c r="A44" s="1" t="s">
        <v>92</v>
      </c>
      <c r="B44" s="29">
        <v>0</v>
      </c>
      <c r="C44" s="30">
        <v>0</v>
      </c>
      <c r="D44" s="30">
        <v>0</v>
      </c>
      <c r="E44" s="30">
        <v>0</v>
      </c>
      <c r="F44" s="20">
        <v>0</v>
      </c>
      <c r="G44" s="29">
        <v>32</v>
      </c>
      <c r="H44" s="30">
        <v>346</v>
      </c>
      <c r="I44" s="20">
        <v>149</v>
      </c>
    </row>
    <row r="45" spans="1:9" s="13" customFormat="1" ht="13.5">
      <c r="A45" s="1" t="s">
        <v>94</v>
      </c>
      <c r="B45" s="29">
        <v>0</v>
      </c>
      <c r="C45" s="30">
        <v>0</v>
      </c>
      <c r="D45" s="30">
        <v>0</v>
      </c>
      <c r="E45" s="30">
        <v>0</v>
      </c>
      <c r="F45" s="20">
        <v>0</v>
      </c>
      <c r="G45" s="29">
        <v>9</v>
      </c>
      <c r="H45" s="30">
        <v>154</v>
      </c>
      <c r="I45" s="20">
        <v>49</v>
      </c>
    </row>
    <row r="46" spans="1:9" s="13" customFormat="1" ht="13.5">
      <c r="A46" s="1" t="s">
        <v>95</v>
      </c>
      <c r="B46" s="29">
        <v>0</v>
      </c>
      <c r="C46" s="30">
        <v>0</v>
      </c>
      <c r="D46" s="30">
        <v>0</v>
      </c>
      <c r="E46" s="30">
        <v>0</v>
      </c>
      <c r="F46" s="20">
        <v>0</v>
      </c>
      <c r="G46" s="29">
        <v>19</v>
      </c>
      <c r="H46" s="30">
        <v>163</v>
      </c>
      <c r="I46" s="20">
        <v>63</v>
      </c>
    </row>
    <row r="47" spans="1:9" s="13" customFormat="1" ht="13.5">
      <c r="A47" s="1" t="s">
        <v>96</v>
      </c>
      <c r="B47" s="29">
        <v>0</v>
      </c>
      <c r="C47" s="30">
        <v>0</v>
      </c>
      <c r="D47" s="30">
        <v>0</v>
      </c>
      <c r="E47" s="30">
        <v>0</v>
      </c>
      <c r="F47" s="20">
        <v>0</v>
      </c>
      <c r="G47" s="29">
        <v>28</v>
      </c>
      <c r="H47" s="30">
        <v>294</v>
      </c>
      <c r="I47" s="20">
        <v>82</v>
      </c>
    </row>
    <row r="48" spans="1:9" s="13" customFormat="1" ht="13.5">
      <c r="A48" s="1" t="s">
        <v>97</v>
      </c>
      <c r="B48" s="29">
        <v>0</v>
      </c>
      <c r="C48" s="30">
        <v>0</v>
      </c>
      <c r="D48" s="30">
        <v>0</v>
      </c>
      <c r="E48" s="30">
        <v>0</v>
      </c>
      <c r="F48" s="20">
        <v>0</v>
      </c>
      <c r="G48" s="29">
        <v>20</v>
      </c>
      <c r="H48" s="30">
        <v>245</v>
      </c>
      <c r="I48" s="20">
        <v>72</v>
      </c>
    </row>
    <row r="49" spans="1:9" s="13" customFormat="1" ht="13.5">
      <c r="A49" s="99" t="s">
        <v>98</v>
      </c>
      <c r="B49" s="29">
        <v>0</v>
      </c>
      <c r="C49" s="30">
        <v>0</v>
      </c>
      <c r="D49" s="30">
        <v>0</v>
      </c>
      <c r="E49" s="30">
        <v>0</v>
      </c>
      <c r="F49" s="20">
        <v>0</v>
      </c>
      <c r="G49" s="29">
        <v>27</v>
      </c>
      <c r="H49" s="30">
        <v>243</v>
      </c>
      <c r="I49" s="20">
        <v>68</v>
      </c>
    </row>
    <row r="50" spans="1:9" s="13" customFormat="1" ht="13.5">
      <c r="A50" s="100" t="s">
        <v>99</v>
      </c>
      <c r="B50" s="78">
        <v>0</v>
      </c>
      <c r="C50" s="80">
        <v>0</v>
      </c>
      <c r="D50" s="80">
        <v>0</v>
      </c>
      <c r="E50" s="80">
        <v>0</v>
      </c>
      <c r="F50" s="79">
        <v>0</v>
      </c>
      <c r="G50" s="78">
        <v>27</v>
      </c>
      <c r="H50" s="80">
        <v>266</v>
      </c>
      <c r="I50" s="79">
        <v>80</v>
      </c>
    </row>
    <row r="51" spans="1:9" s="13" customFormat="1" ht="13.5">
      <c r="A51" s="100" t="s">
        <v>144</v>
      </c>
      <c r="B51" s="78">
        <v>0</v>
      </c>
      <c r="C51" s="80">
        <v>0</v>
      </c>
      <c r="D51" s="80">
        <v>0</v>
      </c>
      <c r="E51" s="80">
        <v>0</v>
      </c>
      <c r="F51" s="79">
        <v>0</v>
      </c>
      <c r="G51" s="78">
        <v>11</v>
      </c>
      <c r="H51" s="80">
        <v>146</v>
      </c>
      <c r="I51" s="79">
        <v>63</v>
      </c>
    </row>
    <row r="52" spans="1:9" s="13" customFormat="1" ht="13.5">
      <c r="A52" s="100" t="s">
        <v>145</v>
      </c>
      <c r="B52" s="78">
        <v>0</v>
      </c>
      <c r="C52" s="80">
        <v>0</v>
      </c>
      <c r="D52" s="80">
        <v>0</v>
      </c>
      <c r="E52" s="80">
        <v>0</v>
      </c>
      <c r="F52" s="79">
        <v>0</v>
      </c>
      <c r="G52" s="78">
        <v>126</v>
      </c>
      <c r="H52" s="80">
        <v>1482</v>
      </c>
      <c r="I52" s="79">
        <v>932</v>
      </c>
    </row>
    <row r="53" spans="1:9" s="13" customFormat="1" ht="13.5">
      <c r="A53" s="101" t="s">
        <v>146</v>
      </c>
      <c r="B53" s="67">
        <v>0</v>
      </c>
      <c r="C53" s="72">
        <v>0</v>
      </c>
      <c r="D53" s="72">
        <v>0</v>
      </c>
      <c r="E53" s="72">
        <v>0</v>
      </c>
      <c r="F53" s="68">
        <v>0</v>
      </c>
      <c r="G53" s="67">
        <v>37</v>
      </c>
      <c r="H53" s="72">
        <v>720</v>
      </c>
      <c r="I53" s="68">
        <v>331</v>
      </c>
    </row>
    <row r="54" spans="1:9" ht="13.5">
      <c r="A54" s="7" t="s">
        <v>0</v>
      </c>
      <c r="B54" s="15">
        <f aca="true" t="shared" si="0" ref="B54:I54">SUM(B7:B53)</f>
        <v>0</v>
      </c>
      <c r="C54" s="15">
        <f t="shared" si="0"/>
        <v>0</v>
      </c>
      <c r="D54" s="15">
        <f t="shared" si="0"/>
        <v>2</v>
      </c>
      <c r="E54" s="15">
        <f t="shared" si="0"/>
        <v>0</v>
      </c>
      <c r="F54" s="15">
        <f t="shared" si="0"/>
        <v>0</v>
      </c>
      <c r="G54" s="15">
        <f t="shared" si="0"/>
        <v>1275</v>
      </c>
      <c r="H54" s="15">
        <f t="shared" si="0"/>
        <v>12362</v>
      </c>
      <c r="I54" s="15">
        <f t="shared" si="0"/>
        <v>4915</v>
      </c>
    </row>
    <row r="55" spans="1:6" ht="13.5">
      <c r="A55" s="31"/>
      <c r="B55" s="31"/>
      <c r="C55" s="31"/>
      <c r="D55" s="31"/>
      <c r="E55" s="31"/>
      <c r="F55" s="31"/>
    </row>
  </sheetData>
  <sheetProtection selectLockedCells="1"/>
  <mergeCells count="6">
    <mergeCell ref="B1:F1"/>
    <mergeCell ref="B2:F2"/>
    <mergeCell ref="B3:F3"/>
    <mergeCell ref="G1:I1"/>
    <mergeCell ref="G2:I2"/>
    <mergeCell ref="G3:I3"/>
  </mergeCells>
  <printOptions horizontalCentered="1"/>
  <pageMargins left="0.5" right="0.5" top="1.5" bottom="0.5" header="1" footer="0.35"/>
  <pageSetup fitToHeight="1" fitToWidth="1" horizontalDpi="600" verticalDpi="600" orientation="portrait" pageOrder="overThenDown" scale="85" r:id="rId1"/>
  <headerFooter alignWithMargins="0">
    <oddHeader>&amp;C&amp;"Helv,Bold"TWIN FALLS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SheetLayoutView="100" zoomScalePageLayoutView="0" workbookViewId="0" topLeftCell="A1">
      <pane xSplit="1" ySplit="6" topLeftCell="B41" activePane="bottomRight" state="frozen"/>
      <selection pane="topLeft" activeCell="L51" sqref="L51"/>
      <selection pane="topRight" activeCell="L51" sqref="L51"/>
      <selection pane="bottomLeft" activeCell="L51" sqref="L51"/>
      <selection pane="bottomRight" activeCell="B54" sqref="B54:J54"/>
    </sheetView>
  </sheetViews>
  <sheetFormatPr defaultColWidth="9.140625" defaultRowHeight="12.75"/>
  <cols>
    <col min="1" max="1" width="10.00390625" style="14" bestFit="1" customWidth="1"/>
    <col min="2" max="3" width="8.7109375" style="8" customWidth="1"/>
    <col min="4" max="4" width="11.7109375" style="8" bestFit="1" customWidth="1"/>
    <col min="5" max="8" width="8.7109375" style="8" customWidth="1"/>
    <col min="9" max="10" width="9.7109375" style="8" customWidth="1"/>
    <col min="11" max="16384" width="9.140625" style="8" customWidth="1"/>
  </cols>
  <sheetData>
    <row r="1" spans="1:10" ht="13.5">
      <c r="A1" s="39"/>
      <c r="B1" s="117"/>
      <c r="C1" s="119"/>
      <c r="D1" s="111"/>
      <c r="E1" s="118"/>
      <c r="F1" s="119"/>
      <c r="G1" s="125"/>
      <c r="H1" s="125"/>
      <c r="I1" s="116"/>
      <c r="J1" s="116"/>
    </row>
    <row r="2" spans="1:10" ht="13.5">
      <c r="A2" s="43"/>
      <c r="B2" s="114" t="s">
        <v>5</v>
      </c>
      <c r="C2" s="124"/>
      <c r="D2" s="44" t="s">
        <v>6</v>
      </c>
      <c r="E2" s="127" t="s">
        <v>6</v>
      </c>
      <c r="F2" s="128"/>
      <c r="G2" s="127" t="s">
        <v>7</v>
      </c>
      <c r="H2" s="128"/>
      <c r="I2" s="114" t="s">
        <v>8</v>
      </c>
      <c r="J2" s="115"/>
    </row>
    <row r="3" spans="1:10" ht="13.5">
      <c r="A3" s="24"/>
      <c r="B3" s="112" t="s">
        <v>9</v>
      </c>
      <c r="C3" s="123"/>
      <c r="D3" s="35" t="s">
        <v>10</v>
      </c>
      <c r="E3" s="112" t="s">
        <v>11</v>
      </c>
      <c r="F3" s="113"/>
      <c r="G3" s="126" t="s">
        <v>12</v>
      </c>
      <c r="H3" s="126"/>
      <c r="I3" s="126" t="s">
        <v>13</v>
      </c>
      <c r="J3" s="126"/>
    </row>
    <row r="4" spans="1:10" ht="13.5">
      <c r="A4" s="25"/>
      <c r="B4" s="2" t="s">
        <v>4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3" t="s">
        <v>4</v>
      </c>
      <c r="I4" s="3" t="s">
        <v>3</v>
      </c>
      <c r="J4" s="3" t="s">
        <v>4</v>
      </c>
    </row>
    <row r="5" spans="1:10" ht="87.75" customHeight="1" thickBot="1">
      <c r="A5" s="26" t="s">
        <v>16</v>
      </c>
      <c r="B5" s="4" t="s">
        <v>37</v>
      </c>
      <c r="C5" s="4" t="s">
        <v>51</v>
      </c>
      <c r="D5" s="4" t="s">
        <v>45</v>
      </c>
      <c r="E5" s="4" t="s">
        <v>34</v>
      </c>
      <c r="F5" s="4" t="s">
        <v>46</v>
      </c>
      <c r="G5" s="5" t="s">
        <v>47</v>
      </c>
      <c r="H5" s="5" t="s">
        <v>35</v>
      </c>
      <c r="I5" s="5" t="s">
        <v>48</v>
      </c>
      <c r="J5" s="5" t="s">
        <v>49</v>
      </c>
    </row>
    <row r="6" spans="1:10" ht="14.25" thickBot="1">
      <c r="A6" s="10"/>
      <c r="B6" s="11"/>
      <c r="C6" s="11"/>
      <c r="D6" s="11"/>
      <c r="E6" s="11"/>
      <c r="F6" s="11"/>
      <c r="G6" s="11"/>
      <c r="H6" s="11"/>
      <c r="I6" s="11"/>
      <c r="J6" s="12"/>
    </row>
    <row r="7" spans="1:10" ht="13.5">
      <c r="A7" s="98" t="s">
        <v>56</v>
      </c>
      <c r="B7" s="27">
        <v>198</v>
      </c>
      <c r="C7" s="17">
        <v>135</v>
      </c>
      <c r="D7" s="27">
        <v>275</v>
      </c>
      <c r="E7" s="27">
        <v>211</v>
      </c>
      <c r="F7" s="17">
        <v>117</v>
      </c>
      <c r="G7" s="27">
        <v>78</v>
      </c>
      <c r="H7" s="17">
        <v>253</v>
      </c>
      <c r="I7" s="27">
        <v>141</v>
      </c>
      <c r="J7" s="17">
        <v>189</v>
      </c>
    </row>
    <row r="8" spans="1:10" ht="13.5">
      <c r="A8" s="54" t="s">
        <v>57</v>
      </c>
      <c r="B8" s="29">
        <v>273</v>
      </c>
      <c r="C8" s="20">
        <v>137</v>
      </c>
      <c r="D8" s="29">
        <v>353</v>
      </c>
      <c r="E8" s="29">
        <v>281</v>
      </c>
      <c r="F8" s="20">
        <v>125</v>
      </c>
      <c r="G8" s="29">
        <v>92</v>
      </c>
      <c r="H8" s="20">
        <v>315</v>
      </c>
      <c r="I8" s="29">
        <v>174</v>
      </c>
      <c r="J8" s="20">
        <v>231</v>
      </c>
    </row>
    <row r="9" spans="1:10" ht="13.5">
      <c r="A9" s="54" t="s">
        <v>58</v>
      </c>
      <c r="B9" s="29">
        <v>159</v>
      </c>
      <c r="C9" s="20">
        <v>132</v>
      </c>
      <c r="D9" s="29">
        <v>250</v>
      </c>
      <c r="E9" s="29">
        <v>176</v>
      </c>
      <c r="F9" s="20">
        <v>114</v>
      </c>
      <c r="G9" s="29">
        <v>81</v>
      </c>
      <c r="H9" s="20">
        <v>207</v>
      </c>
      <c r="I9" s="29">
        <v>140</v>
      </c>
      <c r="J9" s="20">
        <v>149</v>
      </c>
    </row>
    <row r="10" spans="1:10" ht="13.5">
      <c r="A10" s="54" t="s">
        <v>59</v>
      </c>
      <c r="B10" s="29">
        <v>148</v>
      </c>
      <c r="C10" s="20">
        <v>119</v>
      </c>
      <c r="D10" s="29">
        <v>224</v>
      </c>
      <c r="E10" s="29">
        <v>158</v>
      </c>
      <c r="F10" s="20">
        <v>110</v>
      </c>
      <c r="G10" s="29">
        <v>79</v>
      </c>
      <c r="H10" s="20">
        <v>186</v>
      </c>
      <c r="I10" s="29">
        <v>128</v>
      </c>
      <c r="J10" s="20">
        <v>132</v>
      </c>
    </row>
    <row r="11" spans="1:10" ht="13.5">
      <c r="A11" s="54" t="s">
        <v>60</v>
      </c>
      <c r="B11" s="29">
        <v>180</v>
      </c>
      <c r="C11" s="20">
        <v>114</v>
      </c>
      <c r="D11" s="29">
        <v>261</v>
      </c>
      <c r="E11" s="29">
        <v>182</v>
      </c>
      <c r="F11" s="20">
        <v>112</v>
      </c>
      <c r="G11" s="29">
        <v>74</v>
      </c>
      <c r="H11" s="20">
        <v>215</v>
      </c>
      <c r="I11" s="29">
        <v>144</v>
      </c>
      <c r="J11" s="20">
        <v>148</v>
      </c>
    </row>
    <row r="12" spans="1:10" ht="13.5">
      <c r="A12" s="54" t="s">
        <v>61</v>
      </c>
      <c r="B12" s="29">
        <v>186</v>
      </c>
      <c r="C12" s="20">
        <v>106</v>
      </c>
      <c r="D12" s="29">
        <v>257</v>
      </c>
      <c r="E12" s="29">
        <v>201</v>
      </c>
      <c r="F12" s="20">
        <v>94</v>
      </c>
      <c r="G12" s="29">
        <v>61</v>
      </c>
      <c r="H12" s="20">
        <v>225</v>
      </c>
      <c r="I12" s="29">
        <v>142</v>
      </c>
      <c r="J12" s="20">
        <v>150</v>
      </c>
    </row>
    <row r="13" spans="1:10" ht="13.5">
      <c r="A13" s="54" t="s">
        <v>62</v>
      </c>
      <c r="B13" s="29">
        <v>139</v>
      </c>
      <c r="C13" s="20">
        <v>101</v>
      </c>
      <c r="D13" s="29">
        <v>202</v>
      </c>
      <c r="E13" s="29">
        <v>149</v>
      </c>
      <c r="F13" s="20">
        <v>91</v>
      </c>
      <c r="G13" s="29">
        <v>59</v>
      </c>
      <c r="H13" s="20">
        <v>178</v>
      </c>
      <c r="I13" s="29">
        <v>106</v>
      </c>
      <c r="J13" s="20">
        <v>128</v>
      </c>
    </row>
    <row r="14" spans="1:10" ht="13.5">
      <c r="A14" s="54" t="s">
        <v>63</v>
      </c>
      <c r="B14" s="29">
        <v>225</v>
      </c>
      <c r="C14" s="20">
        <v>165</v>
      </c>
      <c r="D14" s="29">
        <v>341</v>
      </c>
      <c r="E14" s="29">
        <v>257</v>
      </c>
      <c r="F14" s="20">
        <v>138</v>
      </c>
      <c r="G14" s="29">
        <v>86</v>
      </c>
      <c r="H14" s="20">
        <v>312</v>
      </c>
      <c r="I14" s="29">
        <v>172</v>
      </c>
      <c r="J14" s="20">
        <v>228</v>
      </c>
    </row>
    <row r="15" spans="1:10" ht="13.5">
      <c r="A15" s="54" t="s">
        <v>64</v>
      </c>
      <c r="B15" s="29">
        <v>195</v>
      </c>
      <c r="C15" s="20">
        <v>129</v>
      </c>
      <c r="D15" s="29">
        <v>290</v>
      </c>
      <c r="E15" s="29">
        <v>219</v>
      </c>
      <c r="F15" s="20">
        <v>105</v>
      </c>
      <c r="G15" s="29">
        <v>64</v>
      </c>
      <c r="H15" s="20">
        <v>261</v>
      </c>
      <c r="I15" s="29">
        <v>135</v>
      </c>
      <c r="J15" s="20">
        <v>183</v>
      </c>
    </row>
    <row r="16" spans="1:10" ht="13.5">
      <c r="A16" s="54" t="s">
        <v>65</v>
      </c>
      <c r="B16" s="29">
        <v>250</v>
      </c>
      <c r="C16" s="20">
        <v>128</v>
      </c>
      <c r="D16" s="29">
        <v>326</v>
      </c>
      <c r="E16" s="29">
        <v>261</v>
      </c>
      <c r="F16" s="20">
        <v>112</v>
      </c>
      <c r="G16" s="29">
        <v>71</v>
      </c>
      <c r="H16" s="20">
        <v>302</v>
      </c>
      <c r="I16" s="29">
        <v>138</v>
      </c>
      <c r="J16" s="20">
        <v>240</v>
      </c>
    </row>
    <row r="17" spans="1:10" ht="13.5">
      <c r="A17" s="54" t="s">
        <v>66</v>
      </c>
      <c r="B17" s="29">
        <v>261</v>
      </c>
      <c r="C17" s="20">
        <v>152</v>
      </c>
      <c r="D17" s="29">
        <v>349</v>
      </c>
      <c r="E17" s="29">
        <v>294</v>
      </c>
      <c r="F17" s="20">
        <v>125</v>
      </c>
      <c r="G17" s="29">
        <v>78</v>
      </c>
      <c r="H17" s="20">
        <v>335</v>
      </c>
      <c r="I17" s="29">
        <v>168</v>
      </c>
      <c r="J17" s="20">
        <v>252</v>
      </c>
    </row>
    <row r="18" spans="1:10" ht="13.5">
      <c r="A18" s="54" t="s">
        <v>67</v>
      </c>
      <c r="B18" s="29">
        <v>190</v>
      </c>
      <c r="C18" s="20">
        <v>95</v>
      </c>
      <c r="D18" s="29">
        <v>252</v>
      </c>
      <c r="E18" s="29">
        <v>208</v>
      </c>
      <c r="F18" s="20">
        <v>76</v>
      </c>
      <c r="G18" s="29">
        <v>51</v>
      </c>
      <c r="H18" s="20">
        <v>231</v>
      </c>
      <c r="I18" s="29">
        <v>99</v>
      </c>
      <c r="J18" s="20">
        <v>179</v>
      </c>
    </row>
    <row r="19" spans="1:10" ht="13.5">
      <c r="A19" s="54" t="s">
        <v>68</v>
      </c>
      <c r="B19" s="29">
        <v>224</v>
      </c>
      <c r="C19" s="20">
        <v>113</v>
      </c>
      <c r="D19" s="29">
        <v>315</v>
      </c>
      <c r="E19" s="29">
        <v>247</v>
      </c>
      <c r="F19" s="20">
        <v>90</v>
      </c>
      <c r="G19" s="29">
        <v>50</v>
      </c>
      <c r="H19" s="20">
        <v>288</v>
      </c>
      <c r="I19" s="29">
        <v>136</v>
      </c>
      <c r="J19" s="20">
        <v>207</v>
      </c>
    </row>
    <row r="20" spans="1:10" ht="13.5">
      <c r="A20" s="54" t="s">
        <v>69</v>
      </c>
      <c r="B20" s="29">
        <v>247</v>
      </c>
      <c r="C20" s="20">
        <v>116</v>
      </c>
      <c r="D20" s="29">
        <v>316</v>
      </c>
      <c r="E20" s="29">
        <v>278</v>
      </c>
      <c r="F20" s="20">
        <v>87</v>
      </c>
      <c r="G20" s="29">
        <v>54</v>
      </c>
      <c r="H20" s="20">
        <v>305</v>
      </c>
      <c r="I20" s="29">
        <v>169</v>
      </c>
      <c r="J20" s="20">
        <v>202</v>
      </c>
    </row>
    <row r="21" spans="1:10" ht="13.5">
      <c r="A21" s="54" t="s">
        <v>70</v>
      </c>
      <c r="B21" s="29">
        <v>283</v>
      </c>
      <c r="C21" s="20">
        <v>153</v>
      </c>
      <c r="D21" s="29">
        <v>393</v>
      </c>
      <c r="E21" s="29">
        <v>325</v>
      </c>
      <c r="F21" s="20">
        <v>112</v>
      </c>
      <c r="G21" s="29">
        <v>61</v>
      </c>
      <c r="H21" s="20">
        <v>375</v>
      </c>
      <c r="I21" s="29">
        <v>183</v>
      </c>
      <c r="J21" s="20">
        <v>253</v>
      </c>
    </row>
    <row r="22" spans="1:10" ht="13.5">
      <c r="A22" s="54" t="s">
        <v>93</v>
      </c>
      <c r="B22" s="29">
        <v>204</v>
      </c>
      <c r="C22" s="20">
        <v>152</v>
      </c>
      <c r="D22" s="29">
        <v>317</v>
      </c>
      <c r="E22" s="29">
        <v>241</v>
      </c>
      <c r="F22" s="20">
        <v>122</v>
      </c>
      <c r="G22" s="29">
        <v>79</v>
      </c>
      <c r="H22" s="20">
        <v>279</v>
      </c>
      <c r="I22" s="29">
        <v>167</v>
      </c>
      <c r="J22" s="20">
        <v>195</v>
      </c>
    </row>
    <row r="23" spans="1:10" ht="13.5">
      <c r="A23" s="54" t="s">
        <v>71</v>
      </c>
      <c r="B23" s="29">
        <v>112</v>
      </c>
      <c r="C23" s="20">
        <v>63</v>
      </c>
      <c r="D23" s="29">
        <v>156</v>
      </c>
      <c r="E23" s="29">
        <v>120</v>
      </c>
      <c r="F23" s="20">
        <v>58</v>
      </c>
      <c r="G23" s="29">
        <v>30</v>
      </c>
      <c r="H23" s="20">
        <v>148</v>
      </c>
      <c r="I23" s="29">
        <v>72</v>
      </c>
      <c r="J23" s="20">
        <v>106</v>
      </c>
    </row>
    <row r="24" spans="1:10" ht="13.5">
      <c r="A24" s="54" t="s">
        <v>72</v>
      </c>
      <c r="B24" s="29">
        <v>102</v>
      </c>
      <c r="C24" s="20">
        <v>62</v>
      </c>
      <c r="D24" s="29">
        <v>134</v>
      </c>
      <c r="E24" s="29">
        <v>122</v>
      </c>
      <c r="F24" s="20">
        <v>41</v>
      </c>
      <c r="G24" s="29">
        <v>27</v>
      </c>
      <c r="H24" s="20">
        <v>136</v>
      </c>
      <c r="I24" s="29">
        <v>77</v>
      </c>
      <c r="J24" s="20">
        <v>91</v>
      </c>
    </row>
    <row r="25" spans="1:10" ht="13.5">
      <c r="A25" s="54" t="s">
        <v>73</v>
      </c>
      <c r="B25" s="29">
        <v>163</v>
      </c>
      <c r="C25" s="20">
        <v>152</v>
      </c>
      <c r="D25" s="29">
        <v>235</v>
      </c>
      <c r="E25" s="29">
        <v>168</v>
      </c>
      <c r="F25" s="20">
        <v>144</v>
      </c>
      <c r="G25" s="29">
        <v>97</v>
      </c>
      <c r="H25" s="20">
        <v>216</v>
      </c>
      <c r="I25" s="29">
        <v>167</v>
      </c>
      <c r="J25" s="20">
        <v>139</v>
      </c>
    </row>
    <row r="26" spans="1:10" ht="13.5">
      <c r="A26" s="54" t="s">
        <v>74</v>
      </c>
      <c r="B26" s="29">
        <v>142</v>
      </c>
      <c r="C26" s="20">
        <v>139</v>
      </c>
      <c r="D26" s="29">
        <v>217</v>
      </c>
      <c r="E26" s="29">
        <v>136</v>
      </c>
      <c r="F26" s="20">
        <v>140</v>
      </c>
      <c r="G26" s="29">
        <v>93</v>
      </c>
      <c r="H26" s="20">
        <v>183</v>
      </c>
      <c r="I26" s="29">
        <v>146</v>
      </c>
      <c r="J26" s="20">
        <v>134</v>
      </c>
    </row>
    <row r="27" spans="1:10" ht="13.5">
      <c r="A27" s="54" t="s">
        <v>75</v>
      </c>
      <c r="B27" s="29">
        <v>179</v>
      </c>
      <c r="C27" s="20">
        <v>191</v>
      </c>
      <c r="D27" s="29">
        <v>314</v>
      </c>
      <c r="E27" s="29">
        <v>190</v>
      </c>
      <c r="F27" s="20">
        <v>179</v>
      </c>
      <c r="G27" s="29">
        <v>119</v>
      </c>
      <c r="H27" s="20">
        <v>251</v>
      </c>
      <c r="I27" s="29">
        <v>215</v>
      </c>
      <c r="J27" s="20">
        <v>156</v>
      </c>
    </row>
    <row r="28" spans="1:10" ht="13.5">
      <c r="A28" s="54" t="s">
        <v>76</v>
      </c>
      <c r="B28" s="29">
        <v>196</v>
      </c>
      <c r="C28" s="20">
        <v>167</v>
      </c>
      <c r="D28" s="29">
        <v>283</v>
      </c>
      <c r="E28" s="29">
        <v>201</v>
      </c>
      <c r="F28" s="20">
        <v>160</v>
      </c>
      <c r="G28" s="29">
        <v>107</v>
      </c>
      <c r="H28" s="20">
        <v>251</v>
      </c>
      <c r="I28" s="29">
        <v>204</v>
      </c>
      <c r="J28" s="20">
        <v>156</v>
      </c>
    </row>
    <row r="29" spans="1:10" ht="13.5">
      <c r="A29" s="54" t="s">
        <v>77</v>
      </c>
      <c r="B29" s="29">
        <v>215</v>
      </c>
      <c r="C29" s="20">
        <v>173</v>
      </c>
      <c r="D29" s="29">
        <v>328</v>
      </c>
      <c r="E29" s="29">
        <v>216</v>
      </c>
      <c r="F29" s="20">
        <v>172</v>
      </c>
      <c r="G29" s="29">
        <v>104</v>
      </c>
      <c r="H29" s="20">
        <v>278</v>
      </c>
      <c r="I29" s="29">
        <v>225</v>
      </c>
      <c r="J29" s="20">
        <v>170</v>
      </c>
    </row>
    <row r="30" spans="1:10" ht="13.5">
      <c r="A30" s="54" t="s">
        <v>78</v>
      </c>
      <c r="B30" s="29">
        <v>202</v>
      </c>
      <c r="C30" s="20">
        <v>170</v>
      </c>
      <c r="D30" s="29">
        <v>314</v>
      </c>
      <c r="E30" s="29">
        <v>223</v>
      </c>
      <c r="F30" s="20">
        <v>149</v>
      </c>
      <c r="G30" s="29">
        <v>65</v>
      </c>
      <c r="H30" s="20">
        <v>306</v>
      </c>
      <c r="I30" s="29">
        <v>188</v>
      </c>
      <c r="J30" s="20">
        <v>181</v>
      </c>
    </row>
    <row r="31" spans="1:10" ht="13.5">
      <c r="A31" s="54" t="s">
        <v>79</v>
      </c>
      <c r="B31" s="29">
        <v>180</v>
      </c>
      <c r="C31" s="20">
        <v>171</v>
      </c>
      <c r="D31" s="29">
        <v>290</v>
      </c>
      <c r="E31" s="29">
        <v>201</v>
      </c>
      <c r="F31" s="20">
        <v>149</v>
      </c>
      <c r="G31" s="29">
        <v>96</v>
      </c>
      <c r="H31" s="20">
        <v>248</v>
      </c>
      <c r="I31" s="29">
        <v>182</v>
      </c>
      <c r="J31" s="20">
        <v>166</v>
      </c>
    </row>
    <row r="32" spans="1:10" ht="13.5">
      <c r="A32" s="54" t="s">
        <v>80</v>
      </c>
      <c r="B32" s="29">
        <v>210</v>
      </c>
      <c r="C32" s="20">
        <v>147</v>
      </c>
      <c r="D32" s="29">
        <v>291</v>
      </c>
      <c r="E32" s="29">
        <v>209</v>
      </c>
      <c r="F32" s="20">
        <v>148</v>
      </c>
      <c r="G32" s="29">
        <v>92</v>
      </c>
      <c r="H32" s="20">
        <v>261</v>
      </c>
      <c r="I32" s="29">
        <v>178</v>
      </c>
      <c r="J32" s="20">
        <v>180</v>
      </c>
    </row>
    <row r="33" spans="1:10" ht="13.5">
      <c r="A33" s="54" t="s">
        <v>81</v>
      </c>
      <c r="B33" s="29">
        <v>242</v>
      </c>
      <c r="C33" s="20">
        <v>200</v>
      </c>
      <c r="D33" s="29">
        <v>352</v>
      </c>
      <c r="E33" s="29">
        <v>247</v>
      </c>
      <c r="F33" s="20">
        <v>191</v>
      </c>
      <c r="G33" s="29">
        <v>134</v>
      </c>
      <c r="H33" s="20">
        <v>300</v>
      </c>
      <c r="I33" s="29">
        <v>230</v>
      </c>
      <c r="J33" s="20">
        <v>203</v>
      </c>
    </row>
    <row r="34" spans="1:10" ht="13.5">
      <c r="A34" s="54" t="s">
        <v>82</v>
      </c>
      <c r="B34" s="29">
        <v>160</v>
      </c>
      <c r="C34" s="20">
        <v>112</v>
      </c>
      <c r="D34" s="20">
        <v>238</v>
      </c>
      <c r="E34" s="29">
        <v>164</v>
      </c>
      <c r="F34" s="29">
        <v>111</v>
      </c>
      <c r="G34" s="29">
        <v>65</v>
      </c>
      <c r="H34" s="20">
        <v>207</v>
      </c>
      <c r="I34" s="29">
        <v>142</v>
      </c>
      <c r="J34" s="20">
        <v>135</v>
      </c>
    </row>
    <row r="35" spans="1:10" ht="13.5">
      <c r="A35" s="54" t="s">
        <v>83</v>
      </c>
      <c r="B35" s="20">
        <v>216</v>
      </c>
      <c r="C35" s="29">
        <v>172</v>
      </c>
      <c r="D35" s="29">
        <v>334</v>
      </c>
      <c r="E35" s="20">
        <v>222</v>
      </c>
      <c r="F35" s="29">
        <v>161</v>
      </c>
      <c r="G35" s="29">
        <v>109</v>
      </c>
      <c r="H35" s="20">
        <v>276</v>
      </c>
      <c r="I35" s="29">
        <v>197</v>
      </c>
      <c r="J35" s="20">
        <v>190</v>
      </c>
    </row>
    <row r="36" spans="1:10" ht="13.5">
      <c r="A36" s="54" t="s">
        <v>84</v>
      </c>
      <c r="B36" s="29">
        <v>207</v>
      </c>
      <c r="C36" s="20">
        <v>161</v>
      </c>
      <c r="D36" s="29">
        <v>321</v>
      </c>
      <c r="E36" s="29">
        <v>216</v>
      </c>
      <c r="F36" s="20">
        <v>144</v>
      </c>
      <c r="G36" s="29">
        <v>93</v>
      </c>
      <c r="H36" s="20">
        <v>275</v>
      </c>
      <c r="I36" s="29">
        <v>176</v>
      </c>
      <c r="J36" s="20">
        <v>193</v>
      </c>
    </row>
    <row r="37" spans="1:10" ht="13.5">
      <c r="A37" s="54" t="s">
        <v>85</v>
      </c>
      <c r="B37" s="29">
        <v>225</v>
      </c>
      <c r="C37" s="20">
        <v>141</v>
      </c>
      <c r="D37" s="29">
        <v>312</v>
      </c>
      <c r="E37" s="29">
        <v>236</v>
      </c>
      <c r="F37" s="20">
        <v>130</v>
      </c>
      <c r="G37" s="29">
        <v>85</v>
      </c>
      <c r="H37" s="20">
        <v>282</v>
      </c>
      <c r="I37" s="29">
        <v>173</v>
      </c>
      <c r="J37" s="20">
        <v>195</v>
      </c>
    </row>
    <row r="38" spans="1:10" ht="13.5">
      <c r="A38" s="54" t="s">
        <v>86</v>
      </c>
      <c r="B38" s="29">
        <v>198</v>
      </c>
      <c r="C38" s="20">
        <v>157</v>
      </c>
      <c r="D38" s="29">
        <v>311</v>
      </c>
      <c r="E38" s="29">
        <v>216</v>
      </c>
      <c r="F38" s="20">
        <v>139</v>
      </c>
      <c r="G38" s="29">
        <v>101</v>
      </c>
      <c r="H38" s="20">
        <v>246</v>
      </c>
      <c r="I38" s="29">
        <v>178</v>
      </c>
      <c r="J38" s="20">
        <v>178</v>
      </c>
    </row>
    <row r="39" spans="1:10" ht="13.5">
      <c r="A39" s="54" t="s">
        <v>87</v>
      </c>
      <c r="B39" s="29">
        <v>119</v>
      </c>
      <c r="C39" s="20">
        <v>113</v>
      </c>
      <c r="D39" s="29">
        <v>187</v>
      </c>
      <c r="E39" s="29">
        <v>132</v>
      </c>
      <c r="F39" s="20">
        <v>97</v>
      </c>
      <c r="G39" s="29">
        <v>61</v>
      </c>
      <c r="H39" s="20">
        <v>167</v>
      </c>
      <c r="I39" s="29">
        <v>113</v>
      </c>
      <c r="J39" s="20">
        <v>118</v>
      </c>
    </row>
    <row r="40" spans="1:10" ht="13.5">
      <c r="A40" s="54" t="s">
        <v>88</v>
      </c>
      <c r="B40" s="29">
        <v>114</v>
      </c>
      <c r="C40" s="20">
        <v>143</v>
      </c>
      <c r="D40" s="29">
        <v>215</v>
      </c>
      <c r="E40" s="29">
        <v>135</v>
      </c>
      <c r="F40" s="20">
        <v>125</v>
      </c>
      <c r="G40" s="29">
        <v>86</v>
      </c>
      <c r="H40" s="20">
        <v>173</v>
      </c>
      <c r="I40" s="29">
        <v>153</v>
      </c>
      <c r="J40" s="20">
        <v>108</v>
      </c>
    </row>
    <row r="41" spans="1:10" ht="13.5">
      <c r="A41" s="54" t="s">
        <v>89</v>
      </c>
      <c r="B41" s="29">
        <v>119</v>
      </c>
      <c r="C41" s="20">
        <v>113</v>
      </c>
      <c r="D41" s="29">
        <v>202</v>
      </c>
      <c r="E41" s="29">
        <v>130</v>
      </c>
      <c r="F41" s="20">
        <v>100</v>
      </c>
      <c r="G41" s="29">
        <v>70</v>
      </c>
      <c r="H41" s="20">
        <v>160</v>
      </c>
      <c r="I41" s="29">
        <v>123</v>
      </c>
      <c r="J41" s="20">
        <v>107</v>
      </c>
    </row>
    <row r="42" spans="1:10" ht="13.5">
      <c r="A42" s="54" t="s">
        <v>90</v>
      </c>
      <c r="B42" s="29">
        <v>191</v>
      </c>
      <c r="C42" s="20">
        <v>169</v>
      </c>
      <c r="D42" s="29">
        <v>306</v>
      </c>
      <c r="E42" s="29">
        <v>217</v>
      </c>
      <c r="F42" s="20">
        <v>142</v>
      </c>
      <c r="G42" s="29">
        <v>97</v>
      </c>
      <c r="H42" s="20">
        <v>260</v>
      </c>
      <c r="I42" s="29">
        <v>190</v>
      </c>
      <c r="J42" s="20">
        <v>168</v>
      </c>
    </row>
    <row r="43" spans="1:10" ht="13.5">
      <c r="A43" s="54" t="s">
        <v>91</v>
      </c>
      <c r="B43" s="29">
        <v>201</v>
      </c>
      <c r="C43" s="20">
        <v>170</v>
      </c>
      <c r="D43" s="29">
        <v>326</v>
      </c>
      <c r="E43" s="29">
        <v>221</v>
      </c>
      <c r="F43" s="20">
        <v>148</v>
      </c>
      <c r="G43" s="29">
        <v>68</v>
      </c>
      <c r="H43" s="20">
        <v>296</v>
      </c>
      <c r="I43" s="29">
        <v>183</v>
      </c>
      <c r="J43" s="20">
        <v>183</v>
      </c>
    </row>
    <row r="44" spans="1:10" ht="13.5">
      <c r="A44" s="54" t="s">
        <v>92</v>
      </c>
      <c r="B44" s="29">
        <v>299</v>
      </c>
      <c r="C44" s="20">
        <v>227</v>
      </c>
      <c r="D44" s="29">
        <v>438</v>
      </c>
      <c r="E44" s="29">
        <v>313</v>
      </c>
      <c r="F44" s="20">
        <v>216</v>
      </c>
      <c r="G44" s="29">
        <v>139</v>
      </c>
      <c r="H44" s="20">
        <v>380</v>
      </c>
      <c r="I44" s="29">
        <v>258</v>
      </c>
      <c r="J44" s="20">
        <v>270</v>
      </c>
    </row>
    <row r="45" spans="1:10" ht="13.5">
      <c r="A45" s="54" t="s">
        <v>94</v>
      </c>
      <c r="B45" s="29">
        <v>133</v>
      </c>
      <c r="C45" s="20">
        <v>81</v>
      </c>
      <c r="D45" s="29">
        <v>181</v>
      </c>
      <c r="E45" s="29">
        <v>137</v>
      </c>
      <c r="F45" s="20">
        <v>76</v>
      </c>
      <c r="G45" s="29">
        <v>48</v>
      </c>
      <c r="H45" s="20">
        <v>163</v>
      </c>
      <c r="I45" s="29">
        <v>101</v>
      </c>
      <c r="J45" s="20">
        <v>106</v>
      </c>
    </row>
    <row r="46" spans="1:10" ht="13.5">
      <c r="A46" s="54" t="s">
        <v>95</v>
      </c>
      <c r="B46" s="29">
        <v>133</v>
      </c>
      <c r="C46" s="20">
        <v>112</v>
      </c>
      <c r="D46" s="29">
        <v>208</v>
      </c>
      <c r="E46" s="29">
        <v>138</v>
      </c>
      <c r="F46" s="20">
        <v>104</v>
      </c>
      <c r="G46" s="29">
        <v>64</v>
      </c>
      <c r="H46" s="20">
        <v>174</v>
      </c>
      <c r="I46" s="29">
        <v>122</v>
      </c>
      <c r="J46" s="20">
        <v>119</v>
      </c>
    </row>
    <row r="47" spans="1:10" ht="13.5">
      <c r="A47" s="54" t="s">
        <v>96</v>
      </c>
      <c r="B47" s="29">
        <v>241</v>
      </c>
      <c r="C47" s="20">
        <v>164</v>
      </c>
      <c r="D47" s="29">
        <v>352</v>
      </c>
      <c r="E47" s="29">
        <v>266</v>
      </c>
      <c r="F47" s="20">
        <v>138</v>
      </c>
      <c r="G47" s="29">
        <v>73</v>
      </c>
      <c r="H47" s="20">
        <v>330</v>
      </c>
      <c r="I47" s="29">
        <v>186</v>
      </c>
      <c r="J47" s="20">
        <v>216</v>
      </c>
    </row>
    <row r="48" spans="1:10" ht="13.5">
      <c r="A48" s="54" t="s">
        <v>97</v>
      </c>
      <c r="B48" s="29">
        <v>190</v>
      </c>
      <c r="C48" s="20">
        <v>151</v>
      </c>
      <c r="D48" s="29">
        <v>259</v>
      </c>
      <c r="E48" s="29">
        <v>205</v>
      </c>
      <c r="F48" s="20">
        <v>134</v>
      </c>
      <c r="G48" s="29">
        <v>68</v>
      </c>
      <c r="H48" s="20">
        <v>269</v>
      </c>
      <c r="I48" s="29">
        <v>185</v>
      </c>
      <c r="J48" s="20">
        <v>167</v>
      </c>
    </row>
    <row r="49" spans="1:10" ht="13.5">
      <c r="A49" s="99" t="s">
        <v>98</v>
      </c>
      <c r="B49" s="29">
        <v>208</v>
      </c>
      <c r="C49" s="20">
        <v>125</v>
      </c>
      <c r="D49" s="29">
        <v>275</v>
      </c>
      <c r="E49" s="29">
        <v>225</v>
      </c>
      <c r="F49" s="20">
        <v>109</v>
      </c>
      <c r="G49" s="29">
        <v>61</v>
      </c>
      <c r="H49" s="20">
        <v>265</v>
      </c>
      <c r="I49" s="29">
        <v>137</v>
      </c>
      <c r="J49" s="20">
        <v>192</v>
      </c>
    </row>
    <row r="50" spans="1:10" ht="13.5">
      <c r="A50" s="99" t="s">
        <v>99</v>
      </c>
      <c r="B50" s="78">
        <v>220</v>
      </c>
      <c r="C50" s="79">
        <v>149</v>
      </c>
      <c r="D50" s="78">
        <v>304</v>
      </c>
      <c r="E50" s="78">
        <v>250</v>
      </c>
      <c r="F50" s="79">
        <v>124</v>
      </c>
      <c r="G50" s="78">
        <v>76</v>
      </c>
      <c r="H50" s="79">
        <v>296</v>
      </c>
      <c r="I50" s="78">
        <v>161</v>
      </c>
      <c r="J50" s="79">
        <v>208</v>
      </c>
    </row>
    <row r="51" spans="1:10" ht="13.5">
      <c r="A51" s="99" t="s">
        <v>144</v>
      </c>
      <c r="B51" s="78">
        <v>124</v>
      </c>
      <c r="C51" s="79">
        <v>92</v>
      </c>
      <c r="D51" s="78">
        <v>180</v>
      </c>
      <c r="E51" s="78">
        <v>130</v>
      </c>
      <c r="F51" s="79">
        <v>90</v>
      </c>
      <c r="G51" s="78">
        <v>60</v>
      </c>
      <c r="H51" s="79">
        <v>159</v>
      </c>
      <c r="I51" s="78">
        <v>110</v>
      </c>
      <c r="J51" s="79">
        <v>110</v>
      </c>
    </row>
    <row r="52" spans="1:10" ht="13.5">
      <c r="A52" s="99" t="s">
        <v>145</v>
      </c>
      <c r="B52" s="78">
        <v>1299</v>
      </c>
      <c r="C52" s="79">
        <v>1236</v>
      </c>
      <c r="D52" s="78">
        <v>1895</v>
      </c>
      <c r="E52" s="78">
        <v>1277</v>
      </c>
      <c r="F52" s="79">
        <v>1246</v>
      </c>
      <c r="G52" s="78">
        <v>888</v>
      </c>
      <c r="H52" s="79">
        <v>1619</v>
      </c>
      <c r="I52" s="78">
        <v>1441</v>
      </c>
      <c r="J52" s="79">
        <v>1080</v>
      </c>
    </row>
    <row r="53" spans="1:10" ht="13.5">
      <c r="A53" s="110" t="s">
        <v>146</v>
      </c>
      <c r="B53" s="67">
        <v>625</v>
      </c>
      <c r="C53" s="68">
        <v>457</v>
      </c>
      <c r="D53" s="29">
        <v>836</v>
      </c>
      <c r="E53" s="67">
        <v>628</v>
      </c>
      <c r="F53" s="68">
        <v>452</v>
      </c>
      <c r="G53" s="67">
        <v>318</v>
      </c>
      <c r="H53" s="68">
        <v>755</v>
      </c>
      <c r="I53" s="67">
        <v>538</v>
      </c>
      <c r="J53" s="68">
        <v>528</v>
      </c>
    </row>
    <row r="54" spans="1:10" ht="13.5">
      <c r="A54" s="7" t="s">
        <v>0</v>
      </c>
      <c r="B54" s="15">
        <f aca="true" t="shared" si="0" ref="B54:J54">SUM(B7:B53)</f>
        <v>10527</v>
      </c>
      <c r="C54" s="15">
        <f t="shared" si="0"/>
        <v>7927</v>
      </c>
      <c r="D54" s="15">
        <f t="shared" si="0"/>
        <v>15315</v>
      </c>
      <c r="E54" s="15">
        <f t="shared" si="0"/>
        <v>11179</v>
      </c>
      <c r="F54" s="15">
        <f t="shared" si="0"/>
        <v>7247</v>
      </c>
      <c r="G54" s="15">
        <f t="shared" si="0"/>
        <v>4712</v>
      </c>
      <c r="H54" s="15">
        <f t="shared" si="0"/>
        <v>13597</v>
      </c>
      <c r="I54" s="15">
        <f t="shared" si="0"/>
        <v>9093</v>
      </c>
      <c r="J54" s="15">
        <f t="shared" si="0"/>
        <v>9319</v>
      </c>
    </row>
  </sheetData>
  <sheetProtection selectLockedCells="1"/>
  <mergeCells count="12">
    <mergeCell ref="B3:C3"/>
    <mergeCell ref="E3:F3"/>
    <mergeCell ref="B2:C2"/>
    <mergeCell ref="E2:F2"/>
    <mergeCell ref="B1:C1"/>
    <mergeCell ref="E1:F1"/>
    <mergeCell ref="G1:H1"/>
    <mergeCell ref="I1:J1"/>
    <mergeCell ref="G3:H3"/>
    <mergeCell ref="I3:J3"/>
    <mergeCell ref="G2:H2"/>
    <mergeCell ref="I2:J2"/>
  </mergeCells>
  <printOptions horizontalCentered="1"/>
  <pageMargins left="0.5" right="0.5" top="1.5" bottom="0.5" header="1" footer="0.35"/>
  <pageSetup fitToHeight="1" fitToWidth="1" horizontalDpi="600" verticalDpi="600" orientation="portrait" pageOrder="overThenDown" scale="85" r:id="rId1"/>
  <headerFooter alignWithMargins="0">
    <oddHeader>&amp;C&amp;"Helv,Bold"TWIN FALLS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SheetLayoutView="100" zoomScalePageLayoutView="0" workbookViewId="0" topLeftCell="A1">
      <pane xSplit="1" ySplit="5" topLeftCell="B39" activePane="bottomRight" state="frozen"/>
      <selection pane="topLeft" activeCell="L51" sqref="L51"/>
      <selection pane="topRight" activeCell="L51" sqref="L51"/>
      <selection pane="bottomLeft" activeCell="L51" sqref="L51"/>
      <selection pane="bottomRight" activeCell="K50" sqref="K50"/>
    </sheetView>
  </sheetViews>
  <sheetFormatPr defaultColWidth="9.140625" defaultRowHeight="12.75"/>
  <cols>
    <col min="1" max="1" width="10.00390625" style="14" bestFit="1" customWidth="1"/>
    <col min="2" max="8" width="8.7109375" style="8" customWidth="1"/>
    <col min="9" max="16384" width="9.140625" style="8" customWidth="1"/>
  </cols>
  <sheetData>
    <row r="1" spans="1:8" ht="13.5">
      <c r="A1" s="21"/>
      <c r="B1" s="129" t="s">
        <v>155</v>
      </c>
      <c r="C1" s="130"/>
      <c r="D1" s="117"/>
      <c r="E1" s="118"/>
      <c r="F1" s="118"/>
      <c r="G1" s="118"/>
      <c r="H1" s="119"/>
    </row>
    <row r="2" spans="1:8" ht="13.5">
      <c r="A2" s="24"/>
      <c r="B2" s="114" t="s">
        <v>156</v>
      </c>
      <c r="C2" s="115"/>
      <c r="D2" s="114" t="s">
        <v>14</v>
      </c>
      <c r="E2" s="124"/>
      <c r="F2" s="124"/>
      <c r="G2" s="124"/>
      <c r="H2" s="115"/>
    </row>
    <row r="3" spans="1:8" ht="13.5">
      <c r="A3" s="25"/>
      <c r="B3" s="112" t="s">
        <v>143</v>
      </c>
      <c r="C3" s="113"/>
      <c r="D3" s="114" t="s">
        <v>15</v>
      </c>
      <c r="E3" s="124"/>
      <c r="F3" s="124"/>
      <c r="G3" s="124"/>
      <c r="H3" s="115"/>
    </row>
    <row r="4" spans="1:8" ht="87.75" customHeight="1" thickBot="1">
      <c r="A4" s="26" t="s">
        <v>16</v>
      </c>
      <c r="B4" s="107" t="s">
        <v>135</v>
      </c>
      <c r="C4" s="108" t="s">
        <v>136</v>
      </c>
      <c r="D4" s="6" t="s">
        <v>20</v>
      </c>
      <c r="E4" s="6" t="s">
        <v>21</v>
      </c>
      <c r="F4" s="6" t="s">
        <v>24</v>
      </c>
      <c r="G4" s="6" t="s">
        <v>25</v>
      </c>
      <c r="H4" s="4" t="s">
        <v>22</v>
      </c>
    </row>
    <row r="5" spans="1:8" ht="14.25" thickBot="1">
      <c r="A5" s="10"/>
      <c r="B5" s="11"/>
      <c r="C5" s="11"/>
      <c r="D5" s="11"/>
      <c r="E5" s="11"/>
      <c r="F5" s="47"/>
      <c r="G5" s="11"/>
      <c r="H5" s="12"/>
    </row>
    <row r="6" spans="1:8" ht="13.5">
      <c r="A6" s="1" t="s">
        <v>56</v>
      </c>
      <c r="B6" s="60">
        <v>146</v>
      </c>
      <c r="C6" s="61">
        <v>176</v>
      </c>
      <c r="D6" s="16">
        <v>628</v>
      </c>
      <c r="E6" s="17">
        <f>28+6</f>
        <v>34</v>
      </c>
      <c r="F6" s="48">
        <f>D6+E6</f>
        <v>662</v>
      </c>
      <c r="G6" s="17">
        <v>341</v>
      </c>
      <c r="H6" s="18">
        <f aca="true" t="shared" si="0" ref="H6:H53">IF(F6&lt;&gt;0,G6/F6,"")</f>
        <v>0.5151057401812689</v>
      </c>
    </row>
    <row r="7" spans="1:8" ht="13.5">
      <c r="A7" s="1" t="s">
        <v>57</v>
      </c>
      <c r="B7" s="62">
        <v>200</v>
      </c>
      <c r="C7" s="63">
        <v>197</v>
      </c>
      <c r="D7" s="19">
        <v>774</v>
      </c>
      <c r="E7" s="20">
        <v>67</v>
      </c>
      <c r="F7" s="52">
        <f aca="true" t="shared" si="1" ref="F7:F49">D7+E7</f>
        <v>841</v>
      </c>
      <c r="G7" s="20">
        <v>420</v>
      </c>
      <c r="H7" s="18">
        <f t="shared" si="0"/>
        <v>0.4994054696789536</v>
      </c>
    </row>
    <row r="8" spans="1:8" ht="13.5">
      <c r="A8" s="1" t="s">
        <v>58</v>
      </c>
      <c r="B8" s="62">
        <v>128</v>
      </c>
      <c r="C8" s="63">
        <v>138</v>
      </c>
      <c r="D8" s="19">
        <v>594</v>
      </c>
      <c r="E8" s="20">
        <v>38</v>
      </c>
      <c r="F8" s="52">
        <f t="shared" si="1"/>
        <v>632</v>
      </c>
      <c r="G8" s="20">
        <v>299</v>
      </c>
      <c r="H8" s="18">
        <f t="shared" si="0"/>
        <v>0.47310126582278483</v>
      </c>
    </row>
    <row r="9" spans="1:8" ht="13.5">
      <c r="A9" s="1" t="s">
        <v>59</v>
      </c>
      <c r="B9" s="62">
        <v>95</v>
      </c>
      <c r="C9" s="63">
        <v>166</v>
      </c>
      <c r="D9" s="19">
        <v>561</v>
      </c>
      <c r="E9" s="20">
        <v>43</v>
      </c>
      <c r="F9" s="52">
        <f t="shared" si="1"/>
        <v>604</v>
      </c>
      <c r="G9" s="20">
        <v>281</v>
      </c>
      <c r="H9" s="18">
        <f t="shared" si="0"/>
        <v>0.4652317880794702</v>
      </c>
    </row>
    <row r="10" spans="1:8" ht="13.5">
      <c r="A10" s="1" t="s">
        <v>60</v>
      </c>
      <c r="B10" s="62">
        <v>146</v>
      </c>
      <c r="C10" s="63">
        <v>141</v>
      </c>
      <c r="D10" s="19">
        <v>606</v>
      </c>
      <c r="E10" s="20">
        <v>41</v>
      </c>
      <c r="F10" s="52">
        <f t="shared" si="1"/>
        <v>647</v>
      </c>
      <c r="G10" s="20">
        <v>310</v>
      </c>
      <c r="H10" s="18">
        <f t="shared" si="0"/>
        <v>0.47913446676970634</v>
      </c>
    </row>
    <row r="11" spans="1:8" ht="13.5">
      <c r="A11" s="1" t="s">
        <v>61</v>
      </c>
      <c r="B11" s="62">
        <v>170</v>
      </c>
      <c r="C11" s="63">
        <v>110</v>
      </c>
      <c r="D11" s="19">
        <v>557</v>
      </c>
      <c r="E11" s="20">
        <v>25</v>
      </c>
      <c r="F11" s="52">
        <f t="shared" si="1"/>
        <v>582</v>
      </c>
      <c r="G11" s="20">
        <v>303</v>
      </c>
      <c r="H11" s="18">
        <f t="shared" si="0"/>
        <v>0.520618556701031</v>
      </c>
    </row>
    <row r="12" spans="1:8" ht="13.5">
      <c r="A12" s="1" t="s">
        <v>62</v>
      </c>
      <c r="B12" s="62">
        <v>107</v>
      </c>
      <c r="C12" s="63">
        <v>127</v>
      </c>
      <c r="D12" s="19">
        <v>424</v>
      </c>
      <c r="E12" s="20">
        <v>19</v>
      </c>
      <c r="F12" s="52">
        <f t="shared" si="1"/>
        <v>443</v>
      </c>
      <c r="G12" s="20">
        <v>246</v>
      </c>
      <c r="H12" s="18">
        <f t="shared" si="0"/>
        <v>0.5553047404063205</v>
      </c>
    </row>
    <row r="13" spans="1:8" ht="13.5">
      <c r="A13" s="1" t="s">
        <v>63</v>
      </c>
      <c r="B13" s="62">
        <v>191</v>
      </c>
      <c r="C13" s="63">
        <v>187</v>
      </c>
      <c r="D13" s="19">
        <v>822</v>
      </c>
      <c r="E13" s="20">
        <v>57</v>
      </c>
      <c r="F13" s="52">
        <f t="shared" si="1"/>
        <v>879</v>
      </c>
      <c r="G13" s="20">
        <v>418</v>
      </c>
      <c r="H13" s="18">
        <f t="shared" si="0"/>
        <v>0.47554038680318544</v>
      </c>
    </row>
    <row r="14" spans="1:8" ht="13.5">
      <c r="A14" s="1" t="s">
        <v>64</v>
      </c>
      <c r="B14" s="62">
        <v>148</v>
      </c>
      <c r="C14" s="63">
        <v>159</v>
      </c>
      <c r="D14" s="19">
        <v>710</v>
      </c>
      <c r="E14" s="20">
        <v>51</v>
      </c>
      <c r="F14" s="52">
        <f t="shared" si="1"/>
        <v>761</v>
      </c>
      <c r="G14" s="20">
        <v>337</v>
      </c>
      <c r="H14" s="18">
        <f t="shared" si="0"/>
        <v>0.442838370565046</v>
      </c>
    </row>
    <row r="15" spans="1:8" ht="13.5">
      <c r="A15" s="1" t="s">
        <v>65</v>
      </c>
      <c r="B15" s="62">
        <v>163</v>
      </c>
      <c r="C15" s="63">
        <v>184</v>
      </c>
      <c r="D15" s="19">
        <v>782</v>
      </c>
      <c r="E15" s="20">
        <v>50</v>
      </c>
      <c r="F15" s="52">
        <f t="shared" si="1"/>
        <v>832</v>
      </c>
      <c r="G15" s="20">
        <v>387</v>
      </c>
      <c r="H15" s="18">
        <f t="shared" si="0"/>
        <v>0.4651442307692308</v>
      </c>
    </row>
    <row r="16" spans="1:8" ht="13.5">
      <c r="A16" s="1" t="s">
        <v>66</v>
      </c>
      <c r="B16" s="62">
        <v>207</v>
      </c>
      <c r="C16" s="63">
        <v>183</v>
      </c>
      <c r="D16" s="19">
        <v>899</v>
      </c>
      <c r="E16" s="20">
        <v>51</v>
      </c>
      <c r="F16" s="52">
        <f t="shared" si="1"/>
        <v>950</v>
      </c>
      <c r="G16" s="20">
        <v>442</v>
      </c>
      <c r="H16" s="18">
        <f t="shared" si="0"/>
        <v>0.4652631578947368</v>
      </c>
    </row>
    <row r="17" spans="1:8" ht="13.5">
      <c r="A17" s="1" t="s">
        <v>67</v>
      </c>
      <c r="B17" s="62">
        <v>133</v>
      </c>
      <c r="C17" s="63">
        <v>145</v>
      </c>
      <c r="D17" s="19">
        <v>512</v>
      </c>
      <c r="E17" s="20">
        <v>35</v>
      </c>
      <c r="F17" s="52">
        <f t="shared" si="1"/>
        <v>547</v>
      </c>
      <c r="G17" s="20">
        <v>292</v>
      </c>
      <c r="H17" s="18">
        <f t="shared" si="0"/>
        <v>0.5338208409506399</v>
      </c>
    </row>
    <row r="18" spans="1:8" ht="13.5">
      <c r="A18" s="1" t="s">
        <v>68</v>
      </c>
      <c r="B18" s="62">
        <v>172</v>
      </c>
      <c r="C18" s="63">
        <v>159</v>
      </c>
      <c r="D18" s="19">
        <v>736</v>
      </c>
      <c r="E18" s="20">
        <v>53</v>
      </c>
      <c r="F18" s="52">
        <f t="shared" si="1"/>
        <v>789</v>
      </c>
      <c r="G18" s="20">
        <v>353</v>
      </c>
      <c r="H18" s="18">
        <f t="shared" si="0"/>
        <v>0.44740177439797213</v>
      </c>
    </row>
    <row r="19" spans="1:8" ht="13.5">
      <c r="A19" s="1" t="s">
        <v>69</v>
      </c>
      <c r="B19" s="62">
        <v>189</v>
      </c>
      <c r="C19" s="63">
        <v>157</v>
      </c>
      <c r="D19" s="19">
        <v>795</v>
      </c>
      <c r="E19" s="20">
        <v>42</v>
      </c>
      <c r="F19" s="52">
        <f t="shared" si="1"/>
        <v>837</v>
      </c>
      <c r="G19" s="20">
        <v>390</v>
      </c>
      <c r="H19" s="18">
        <f t="shared" si="0"/>
        <v>0.4659498207885305</v>
      </c>
    </row>
    <row r="20" spans="1:8" ht="13.5">
      <c r="A20" s="1" t="s">
        <v>70</v>
      </c>
      <c r="B20" s="62">
        <v>225</v>
      </c>
      <c r="C20" s="63">
        <v>190</v>
      </c>
      <c r="D20" s="19">
        <v>831</v>
      </c>
      <c r="E20" s="20">
        <f>63+8</f>
        <v>71</v>
      </c>
      <c r="F20" s="52">
        <f t="shared" si="1"/>
        <v>902</v>
      </c>
      <c r="G20" s="20">
        <v>449</v>
      </c>
      <c r="H20" s="18">
        <f t="shared" si="0"/>
        <v>0.4977827050997783</v>
      </c>
    </row>
    <row r="21" spans="1:8" ht="13.5">
      <c r="A21" s="1" t="s">
        <v>93</v>
      </c>
      <c r="B21" s="62">
        <v>170</v>
      </c>
      <c r="C21" s="63">
        <v>178</v>
      </c>
      <c r="D21" s="19">
        <v>698</v>
      </c>
      <c r="E21" s="20">
        <v>43</v>
      </c>
      <c r="F21" s="52">
        <f t="shared" si="1"/>
        <v>741</v>
      </c>
      <c r="G21" s="20">
        <v>373</v>
      </c>
      <c r="H21" s="18">
        <f t="shared" si="0"/>
        <v>0.5033738191632928</v>
      </c>
    </row>
    <row r="22" spans="1:8" ht="13.5">
      <c r="A22" s="1" t="s">
        <v>71</v>
      </c>
      <c r="B22" s="62">
        <v>94</v>
      </c>
      <c r="C22" s="63">
        <v>78</v>
      </c>
      <c r="D22" s="19">
        <v>303</v>
      </c>
      <c r="E22" s="20">
        <v>19</v>
      </c>
      <c r="F22" s="52">
        <f t="shared" si="1"/>
        <v>322</v>
      </c>
      <c r="G22" s="20">
        <v>180</v>
      </c>
      <c r="H22" s="18">
        <f t="shared" si="0"/>
        <v>0.5590062111801242</v>
      </c>
    </row>
    <row r="23" spans="1:8" ht="13.5">
      <c r="A23" s="1" t="s">
        <v>72</v>
      </c>
      <c r="B23" s="62">
        <v>97</v>
      </c>
      <c r="C23" s="63">
        <v>57</v>
      </c>
      <c r="D23" s="19">
        <v>323</v>
      </c>
      <c r="E23" s="20">
        <v>11</v>
      </c>
      <c r="F23" s="52">
        <f t="shared" si="1"/>
        <v>334</v>
      </c>
      <c r="G23" s="20">
        <v>180</v>
      </c>
      <c r="H23" s="18">
        <f t="shared" si="0"/>
        <v>0.5389221556886228</v>
      </c>
    </row>
    <row r="24" spans="1:8" ht="13.5">
      <c r="A24" s="1" t="s">
        <v>73</v>
      </c>
      <c r="B24" s="62">
        <v>156</v>
      </c>
      <c r="C24" s="63">
        <v>128</v>
      </c>
      <c r="D24" s="19">
        <v>832</v>
      </c>
      <c r="E24" s="20">
        <f>48+4</f>
        <v>52</v>
      </c>
      <c r="F24" s="52">
        <f t="shared" si="1"/>
        <v>884</v>
      </c>
      <c r="G24" s="20">
        <v>328</v>
      </c>
      <c r="H24" s="18">
        <f t="shared" si="0"/>
        <v>0.37104072398190047</v>
      </c>
    </row>
    <row r="25" spans="1:8" ht="13.5">
      <c r="A25" s="1" t="s">
        <v>74</v>
      </c>
      <c r="B25" s="62">
        <v>128</v>
      </c>
      <c r="C25" s="63">
        <v>143</v>
      </c>
      <c r="D25" s="19">
        <v>801</v>
      </c>
      <c r="E25" s="20">
        <v>52</v>
      </c>
      <c r="F25" s="52">
        <f t="shared" si="1"/>
        <v>853</v>
      </c>
      <c r="G25" s="20">
        <v>293</v>
      </c>
      <c r="H25" s="18">
        <f t="shared" si="0"/>
        <v>0.34349355216881594</v>
      </c>
    </row>
    <row r="26" spans="1:8" ht="13.5">
      <c r="A26" s="1" t="s">
        <v>75</v>
      </c>
      <c r="B26" s="62">
        <v>166</v>
      </c>
      <c r="C26" s="63">
        <v>192</v>
      </c>
      <c r="D26" s="19">
        <v>861</v>
      </c>
      <c r="E26" s="20">
        <v>67</v>
      </c>
      <c r="F26" s="52">
        <f t="shared" si="1"/>
        <v>928</v>
      </c>
      <c r="G26" s="20">
        <v>388</v>
      </c>
      <c r="H26" s="18">
        <f t="shared" si="0"/>
        <v>0.41810344827586204</v>
      </c>
    </row>
    <row r="27" spans="1:8" ht="13.5">
      <c r="A27" s="1" t="s">
        <v>76</v>
      </c>
      <c r="B27" s="62">
        <v>172</v>
      </c>
      <c r="C27" s="63">
        <v>173</v>
      </c>
      <c r="D27" s="19">
        <v>857</v>
      </c>
      <c r="E27" s="20">
        <v>69</v>
      </c>
      <c r="F27" s="52">
        <f t="shared" si="1"/>
        <v>926</v>
      </c>
      <c r="G27" s="20">
        <v>382</v>
      </c>
      <c r="H27" s="18">
        <f t="shared" si="0"/>
        <v>0.41252699784017277</v>
      </c>
    </row>
    <row r="28" spans="1:8" ht="13.5">
      <c r="A28" s="1" t="s">
        <v>77</v>
      </c>
      <c r="B28" s="62">
        <v>195</v>
      </c>
      <c r="C28" s="63">
        <v>173</v>
      </c>
      <c r="D28" s="19">
        <v>818</v>
      </c>
      <c r="E28" s="20">
        <f>36+5</f>
        <v>41</v>
      </c>
      <c r="F28" s="52">
        <f t="shared" si="1"/>
        <v>859</v>
      </c>
      <c r="G28" s="20">
        <v>405</v>
      </c>
      <c r="H28" s="18">
        <f t="shared" si="0"/>
        <v>0.47147846332945287</v>
      </c>
    </row>
    <row r="29" spans="1:8" ht="13.5">
      <c r="A29" s="1" t="s">
        <v>78</v>
      </c>
      <c r="B29" s="62">
        <v>205</v>
      </c>
      <c r="C29" s="63">
        <v>153</v>
      </c>
      <c r="D29" s="19">
        <v>793</v>
      </c>
      <c r="E29" s="20">
        <v>63</v>
      </c>
      <c r="F29" s="52">
        <f t="shared" si="1"/>
        <v>856</v>
      </c>
      <c r="G29" s="20">
        <v>389</v>
      </c>
      <c r="H29" s="18">
        <f t="shared" si="0"/>
        <v>0.4544392523364486</v>
      </c>
    </row>
    <row r="30" spans="1:8" ht="13.5">
      <c r="A30" s="1" t="s">
        <v>79</v>
      </c>
      <c r="B30" s="62">
        <v>161</v>
      </c>
      <c r="C30" s="63">
        <v>175</v>
      </c>
      <c r="D30" s="19">
        <v>787</v>
      </c>
      <c r="E30" s="20">
        <v>76</v>
      </c>
      <c r="F30" s="52">
        <f t="shared" si="1"/>
        <v>863</v>
      </c>
      <c r="G30" s="20">
        <v>360</v>
      </c>
      <c r="H30" s="18">
        <f t="shared" si="0"/>
        <v>0.4171494785631518</v>
      </c>
    </row>
    <row r="31" spans="1:8" ht="13.5">
      <c r="A31" s="1" t="s">
        <v>80</v>
      </c>
      <c r="B31" s="62">
        <v>186</v>
      </c>
      <c r="C31" s="63">
        <v>162</v>
      </c>
      <c r="D31" s="19">
        <v>797</v>
      </c>
      <c r="E31" s="20">
        <v>49</v>
      </c>
      <c r="F31" s="52">
        <f t="shared" si="1"/>
        <v>846</v>
      </c>
      <c r="G31" s="20">
        <v>371</v>
      </c>
      <c r="H31" s="18">
        <f t="shared" si="0"/>
        <v>0.4385342789598109</v>
      </c>
    </row>
    <row r="32" spans="1:8" ht="13.5">
      <c r="A32" s="1" t="s">
        <v>81</v>
      </c>
      <c r="B32" s="62">
        <v>208</v>
      </c>
      <c r="C32" s="63">
        <v>220</v>
      </c>
      <c r="D32" s="19">
        <v>982</v>
      </c>
      <c r="E32" s="20">
        <v>65</v>
      </c>
      <c r="F32" s="52">
        <f t="shared" si="1"/>
        <v>1047</v>
      </c>
      <c r="G32" s="20">
        <v>462</v>
      </c>
      <c r="H32" s="18">
        <f t="shared" si="0"/>
        <v>0.44126074498567336</v>
      </c>
    </row>
    <row r="33" spans="1:8" ht="13.5">
      <c r="A33" s="1" t="s">
        <v>82</v>
      </c>
      <c r="B33" s="62">
        <v>133</v>
      </c>
      <c r="C33" s="63">
        <v>132</v>
      </c>
      <c r="D33" s="19">
        <v>668</v>
      </c>
      <c r="E33" s="20">
        <f>47+4</f>
        <v>51</v>
      </c>
      <c r="F33" s="52">
        <f t="shared" si="1"/>
        <v>719</v>
      </c>
      <c r="G33" s="20">
        <v>286</v>
      </c>
      <c r="H33" s="18">
        <f t="shared" si="0"/>
        <v>0.39777468706536856</v>
      </c>
    </row>
    <row r="34" spans="1:8" ht="13.5">
      <c r="A34" s="1" t="s">
        <v>83</v>
      </c>
      <c r="B34" s="62">
        <v>207</v>
      </c>
      <c r="C34" s="63">
        <v>165</v>
      </c>
      <c r="D34" s="19">
        <v>915</v>
      </c>
      <c r="E34" s="20">
        <v>50</v>
      </c>
      <c r="F34" s="52">
        <f t="shared" si="1"/>
        <v>965</v>
      </c>
      <c r="G34" s="20">
        <v>403</v>
      </c>
      <c r="H34" s="18">
        <f t="shared" si="0"/>
        <v>0.41761658031088084</v>
      </c>
    </row>
    <row r="35" spans="1:8" ht="13.5">
      <c r="A35" s="1" t="s">
        <v>84</v>
      </c>
      <c r="B35" s="62">
        <v>195</v>
      </c>
      <c r="C35" s="63">
        <v>160</v>
      </c>
      <c r="D35" s="19">
        <v>852</v>
      </c>
      <c r="E35" s="20">
        <v>47</v>
      </c>
      <c r="F35" s="52">
        <f t="shared" si="1"/>
        <v>899</v>
      </c>
      <c r="G35" s="20">
        <v>380</v>
      </c>
      <c r="H35" s="18">
        <f t="shared" si="0"/>
        <v>0.42269187986651835</v>
      </c>
    </row>
    <row r="36" spans="1:8" ht="13.5">
      <c r="A36" s="1" t="s">
        <v>85</v>
      </c>
      <c r="B36" s="62">
        <v>183</v>
      </c>
      <c r="C36" s="63">
        <v>165</v>
      </c>
      <c r="D36" s="19">
        <v>892</v>
      </c>
      <c r="E36" s="20">
        <v>89</v>
      </c>
      <c r="F36" s="52">
        <f t="shared" si="1"/>
        <v>981</v>
      </c>
      <c r="G36" s="20">
        <v>380</v>
      </c>
      <c r="H36" s="18">
        <f t="shared" si="0"/>
        <v>0.3873598369011213</v>
      </c>
    </row>
    <row r="37" spans="1:8" ht="13.5">
      <c r="A37" s="1" t="s">
        <v>86</v>
      </c>
      <c r="B37" s="62">
        <v>182</v>
      </c>
      <c r="C37" s="63">
        <v>153</v>
      </c>
      <c r="D37" s="19">
        <v>871</v>
      </c>
      <c r="E37" s="20">
        <f>64+13</f>
        <v>77</v>
      </c>
      <c r="F37" s="52">
        <f t="shared" si="1"/>
        <v>948</v>
      </c>
      <c r="G37" s="20">
        <v>372</v>
      </c>
      <c r="H37" s="18">
        <f t="shared" si="0"/>
        <v>0.3924050632911392</v>
      </c>
    </row>
    <row r="38" spans="1:8" ht="13.5">
      <c r="A38" s="1" t="s">
        <v>87</v>
      </c>
      <c r="B38" s="62">
        <v>110</v>
      </c>
      <c r="C38" s="63">
        <v>109</v>
      </c>
      <c r="D38" s="19">
        <v>513</v>
      </c>
      <c r="E38" s="20">
        <f>36+5</f>
        <v>41</v>
      </c>
      <c r="F38" s="52">
        <f t="shared" si="1"/>
        <v>554</v>
      </c>
      <c r="G38" s="20">
        <v>235</v>
      </c>
      <c r="H38" s="18">
        <f t="shared" si="0"/>
        <v>0.42418772563176893</v>
      </c>
    </row>
    <row r="39" spans="1:8" ht="13.5">
      <c r="A39" s="1" t="s">
        <v>88</v>
      </c>
      <c r="B39" s="62">
        <v>133</v>
      </c>
      <c r="C39" s="63">
        <v>115</v>
      </c>
      <c r="D39" s="19">
        <v>681</v>
      </c>
      <c r="E39" s="20">
        <f>37+7</f>
        <v>44</v>
      </c>
      <c r="F39" s="52">
        <f t="shared" si="1"/>
        <v>725</v>
      </c>
      <c r="G39" s="20">
        <v>269</v>
      </c>
      <c r="H39" s="18">
        <f t="shared" si="0"/>
        <v>0.37103448275862067</v>
      </c>
    </row>
    <row r="40" spans="1:8" ht="13.5">
      <c r="A40" s="1" t="s">
        <v>89</v>
      </c>
      <c r="B40" s="62">
        <v>115</v>
      </c>
      <c r="C40" s="63">
        <v>112</v>
      </c>
      <c r="D40" s="19">
        <v>778</v>
      </c>
      <c r="E40" s="20">
        <f>56+6</f>
        <v>62</v>
      </c>
      <c r="F40" s="52">
        <f t="shared" si="1"/>
        <v>840</v>
      </c>
      <c r="G40" s="20">
        <v>238</v>
      </c>
      <c r="H40" s="18">
        <f t="shared" si="0"/>
        <v>0.2833333333333333</v>
      </c>
    </row>
    <row r="41" spans="1:8" ht="13.5">
      <c r="A41" s="1" t="s">
        <v>90</v>
      </c>
      <c r="B41" s="62">
        <v>202</v>
      </c>
      <c r="C41" s="63">
        <v>139</v>
      </c>
      <c r="D41" s="19">
        <v>794</v>
      </c>
      <c r="E41" s="20">
        <v>58</v>
      </c>
      <c r="F41" s="52">
        <f t="shared" si="1"/>
        <v>852</v>
      </c>
      <c r="G41" s="20">
        <v>371</v>
      </c>
      <c r="H41" s="18">
        <f t="shared" si="0"/>
        <v>0.4354460093896714</v>
      </c>
    </row>
    <row r="42" spans="1:8" ht="13.5">
      <c r="A42" s="1" t="s">
        <v>91</v>
      </c>
      <c r="B42" s="62">
        <v>192</v>
      </c>
      <c r="C42" s="63">
        <v>163</v>
      </c>
      <c r="D42" s="19">
        <v>774</v>
      </c>
      <c r="E42" s="20">
        <f>44+15</f>
        <v>59</v>
      </c>
      <c r="F42" s="52">
        <f t="shared" si="1"/>
        <v>833</v>
      </c>
      <c r="G42" s="20">
        <v>379</v>
      </c>
      <c r="H42" s="18">
        <f t="shared" si="0"/>
        <v>0.4549819927971189</v>
      </c>
    </row>
    <row r="43" spans="1:8" ht="13.5">
      <c r="A43" s="1" t="s">
        <v>92</v>
      </c>
      <c r="B43" s="62">
        <v>261</v>
      </c>
      <c r="C43" s="63">
        <v>237</v>
      </c>
      <c r="D43" s="19">
        <v>1067</v>
      </c>
      <c r="E43" s="20">
        <f>111+10</f>
        <v>121</v>
      </c>
      <c r="F43" s="52">
        <f t="shared" si="1"/>
        <v>1188</v>
      </c>
      <c r="G43" s="20">
        <v>546</v>
      </c>
      <c r="H43" s="18">
        <f t="shared" si="0"/>
        <v>0.4595959595959596</v>
      </c>
    </row>
    <row r="44" spans="1:8" ht="13.5">
      <c r="A44" s="1" t="s">
        <v>94</v>
      </c>
      <c r="B44" s="62">
        <v>111</v>
      </c>
      <c r="C44" s="63">
        <v>90</v>
      </c>
      <c r="D44" s="19">
        <v>636</v>
      </c>
      <c r="E44" s="20">
        <v>68</v>
      </c>
      <c r="F44" s="52">
        <f t="shared" si="1"/>
        <v>704</v>
      </c>
      <c r="G44" s="20">
        <v>220</v>
      </c>
      <c r="H44" s="18">
        <f t="shared" si="0"/>
        <v>0.3125</v>
      </c>
    </row>
    <row r="45" spans="1:8" ht="13.5">
      <c r="A45" s="1" t="s">
        <v>95</v>
      </c>
      <c r="B45" s="62">
        <v>130</v>
      </c>
      <c r="C45" s="63">
        <v>105</v>
      </c>
      <c r="D45" s="19">
        <v>717</v>
      </c>
      <c r="E45" s="20">
        <f>24+11</f>
        <v>35</v>
      </c>
      <c r="F45" s="52">
        <f t="shared" si="1"/>
        <v>752</v>
      </c>
      <c r="G45" s="20">
        <v>258</v>
      </c>
      <c r="H45" s="18">
        <f t="shared" si="0"/>
        <v>0.34308510638297873</v>
      </c>
    </row>
    <row r="46" spans="1:8" ht="13.5">
      <c r="A46" s="1" t="s">
        <v>96</v>
      </c>
      <c r="B46" s="62">
        <v>228</v>
      </c>
      <c r="C46" s="63">
        <v>167</v>
      </c>
      <c r="D46" s="19">
        <v>808</v>
      </c>
      <c r="E46" s="20">
        <v>57</v>
      </c>
      <c r="F46" s="52">
        <f t="shared" si="1"/>
        <v>865</v>
      </c>
      <c r="G46" s="20">
        <v>419</v>
      </c>
      <c r="H46" s="18">
        <f t="shared" si="0"/>
        <v>0.484393063583815</v>
      </c>
    </row>
    <row r="47" spans="1:8" ht="13.5">
      <c r="A47" s="1" t="s">
        <v>97</v>
      </c>
      <c r="B47" s="62">
        <v>173</v>
      </c>
      <c r="C47" s="63">
        <v>129</v>
      </c>
      <c r="D47" s="19">
        <v>784</v>
      </c>
      <c r="E47" s="20">
        <v>23</v>
      </c>
      <c r="F47" s="52">
        <f t="shared" si="1"/>
        <v>807</v>
      </c>
      <c r="G47" s="20">
        <v>367</v>
      </c>
      <c r="H47" s="18">
        <f t="shared" si="0"/>
        <v>0.4547707558859975</v>
      </c>
    </row>
    <row r="48" spans="1:8" ht="13.5">
      <c r="A48" s="99" t="s">
        <v>98</v>
      </c>
      <c r="B48" s="62">
        <v>165</v>
      </c>
      <c r="C48" s="63">
        <v>143</v>
      </c>
      <c r="D48" s="19">
        <v>698</v>
      </c>
      <c r="E48" s="20">
        <v>47</v>
      </c>
      <c r="F48" s="52">
        <f t="shared" si="1"/>
        <v>745</v>
      </c>
      <c r="G48" s="20">
        <v>352</v>
      </c>
      <c r="H48" s="18">
        <f t="shared" si="0"/>
        <v>0.47248322147651006</v>
      </c>
    </row>
    <row r="49" spans="1:8" ht="13.5">
      <c r="A49" s="99" t="s">
        <v>99</v>
      </c>
      <c r="B49" s="62">
        <v>177</v>
      </c>
      <c r="C49" s="63">
        <v>162</v>
      </c>
      <c r="D49" s="19">
        <v>862</v>
      </c>
      <c r="E49" s="20">
        <f>37+12</f>
        <v>49</v>
      </c>
      <c r="F49" s="52">
        <f t="shared" si="1"/>
        <v>911</v>
      </c>
      <c r="G49" s="20">
        <v>385</v>
      </c>
      <c r="H49" s="18">
        <f t="shared" si="0"/>
        <v>0.4226125137211855</v>
      </c>
    </row>
    <row r="50" spans="1:8" ht="13.5">
      <c r="A50" s="99" t="s">
        <v>144</v>
      </c>
      <c r="B50" s="62">
        <v>103</v>
      </c>
      <c r="C50" s="63">
        <v>98</v>
      </c>
      <c r="D50" s="88"/>
      <c r="E50" s="109"/>
      <c r="F50" s="88"/>
      <c r="G50" s="20">
        <v>229</v>
      </c>
      <c r="H50" s="89">
        <f t="shared" si="0"/>
      </c>
    </row>
    <row r="51" spans="1:10" ht="13.5">
      <c r="A51" s="99" t="s">
        <v>145</v>
      </c>
      <c r="B51" s="62">
        <v>1153</v>
      </c>
      <c r="C51" s="86">
        <v>1199</v>
      </c>
      <c r="D51" s="88"/>
      <c r="E51" s="109"/>
      <c r="F51" s="88"/>
      <c r="G51" s="20">
        <v>2622</v>
      </c>
      <c r="H51" s="89">
        <f t="shared" si="0"/>
      </c>
      <c r="J51" s="13"/>
    </row>
    <row r="52" spans="1:8" ht="13.5">
      <c r="A52" s="110" t="s">
        <v>146</v>
      </c>
      <c r="B52" s="87">
        <v>497</v>
      </c>
      <c r="C52" s="65">
        <v>520</v>
      </c>
      <c r="D52" s="88"/>
      <c r="E52" s="109"/>
      <c r="F52" s="88"/>
      <c r="G52" s="20">
        <v>1119</v>
      </c>
      <c r="H52" s="89">
        <f t="shared" si="0"/>
      </c>
    </row>
    <row r="53" spans="1:8" ht="13.5">
      <c r="A53" s="7" t="s">
        <v>0</v>
      </c>
      <c r="B53" s="15">
        <f aca="true" t="shared" si="2" ref="B53:G53">SUM(B6:B52)</f>
        <v>9008</v>
      </c>
      <c r="C53" s="15">
        <f t="shared" si="2"/>
        <v>8514</v>
      </c>
      <c r="D53" s="15">
        <f t="shared" si="2"/>
        <v>32393</v>
      </c>
      <c r="E53" s="15">
        <f t="shared" si="2"/>
        <v>2262</v>
      </c>
      <c r="F53" s="15">
        <f t="shared" si="2"/>
        <v>34655</v>
      </c>
      <c r="G53" s="15">
        <f t="shared" si="2"/>
        <v>19209</v>
      </c>
      <c r="H53" s="66">
        <f t="shared" si="0"/>
        <v>0.5542923099119896</v>
      </c>
    </row>
  </sheetData>
  <sheetProtection selectLockedCells="1"/>
  <mergeCells count="6">
    <mergeCell ref="B3:C3"/>
    <mergeCell ref="B1:C1"/>
    <mergeCell ref="B2:C2"/>
    <mergeCell ref="D1:H1"/>
    <mergeCell ref="D2:H2"/>
    <mergeCell ref="D3:H3"/>
  </mergeCells>
  <printOptions horizontalCentered="1"/>
  <pageMargins left="0.5" right="0.5" top="1.5" bottom="0.5" header="1" footer="0.35"/>
  <pageSetup fitToHeight="1" fitToWidth="1" horizontalDpi="600" verticalDpi="600" orientation="portrait" pageOrder="overThenDown" scale="89" r:id="rId1"/>
  <headerFooter alignWithMargins="0">
    <oddHeader>&amp;C&amp;"Helv,Bold"TWIN FALLS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zoomScalePageLayoutView="0" workbookViewId="0" topLeftCell="A22">
      <selection activeCell="B47" sqref="B47:G47"/>
    </sheetView>
  </sheetViews>
  <sheetFormatPr defaultColWidth="9.140625" defaultRowHeight="12.75"/>
  <cols>
    <col min="1" max="1" width="10.00390625" style="14" bestFit="1" customWidth="1"/>
    <col min="2" max="7" width="8.7109375" style="8" customWidth="1"/>
    <col min="8" max="16384" width="9.140625" style="8" customWidth="1"/>
  </cols>
  <sheetData>
    <row r="1" spans="1:7" ht="13.5">
      <c r="A1" s="21"/>
      <c r="B1" s="117"/>
      <c r="C1" s="118"/>
      <c r="D1" s="118"/>
      <c r="E1" s="118"/>
      <c r="F1" s="118"/>
      <c r="G1" s="119"/>
    </row>
    <row r="2" spans="1:7" ht="13.5">
      <c r="A2" s="22"/>
      <c r="B2" s="112" t="s">
        <v>100</v>
      </c>
      <c r="C2" s="123"/>
      <c r="D2" s="123"/>
      <c r="E2" s="123"/>
      <c r="F2" s="123"/>
      <c r="G2" s="113"/>
    </row>
    <row r="3" spans="1:7" ht="13.5">
      <c r="A3" s="22"/>
      <c r="B3" s="46" t="s">
        <v>23</v>
      </c>
      <c r="C3" s="131" t="s">
        <v>17</v>
      </c>
      <c r="D3" s="132"/>
      <c r="E3" s="131" t="s">
        <v>18</v>
      </c>
      <c r="F3" s="133"/>
      <c r="G3" s="132"/>
    </row>
    <row r="4" spans="1:7" ht="13.5">
      <c r="A4" s="33"/>
      <c r="B4" s="2" t="s">
        <v>4</v>
      </c>
      <c r="C4" s="2" t="s">
        <v>3</v>
      </c>
      <c r="D4" s="2" t="s">
        <v>4</v>
      </c>
      <c r="E4" s="2" t="s">
        <v>3</v>
      </c>
      <c r="F4" s="2" t="s">
        <v>123</v>
      </c>
      <c r="G4" s="2" t="s">
        <v>4</v>
      </c>
    </row>
    <row r="5" spans="1:7" ht="87.75" customHeight="1" thickBot="1">
      <c r="A5" s="34" t="s">
        <v>16</v>
      </c>
      <c r="B5" s="4" t="s">
        <v>102</v>
      </c>
      <c r="C5" s="5" t="s">
        <v>103</v>
      </c>
      <c r="D5" s="5" t="s">
        <v>104</v>
      </c>
      <c r="E5" s="5" t="s">
        <v>105</v>
      </c>
      <c r="F5" s="5" t="s">
        <v>122</v>
      </c>
      <c r="G5" s="5" t="s">
        <v>106</v>
      </c>
    </row>
    <row r="6" spans="1:7" ht="14.25" thickBot="1">
      <c r="A6" s="10"/>
      <c r="B6" s="11"/>
      <c r="C6" s="11"/>
      <c r="D6" s="11"/>
      <c r="E6" s="11"/>
      <c r="F6" s="11"/>
      <c r="G6" s="12"/>
    </row>
    <row r="7" spans="1:7" ht="13.5">
      <c r="A7" s="102" t="s">
        <v>62</v>
      </c>
      <c r="B7" s="49">
        <v>204</v>
      </c>
      <c r="C7" s="60">
        <v>68</v>
      </c>
      <c r="D7" s="61">
        <v>169</v>
      </c>
      <c r="E7" s="60">
        <v>50</v>
      </c>
      <c r="F7" s="69">
        <v>18</v>
      </c>
      <c r="G7" s="61">
        <v>168</v>
      </c>
    </row>
    <row r="8" spans="1:7" ht="13.5">
      <c r="A8" s="104" t="s">
        <v>61</v>
      </c>
      <c r="B8" s="50">
        <v>263</v>
      </c>
      <c r="C8" s="62">
        <v>77</v>
      </c>
      <c r="D8" s="63">
        <v>208</v>
      </c>
      <c r="E8" s="62">
        <v>56</v>
      </c>
      <c r="F8" s="70">
        <v>13</v>
      </c>
      <c r="G8" s="63">
        <v>216</v>
      </c>
    </row>
    <row r="9" spans="1:7" ht="13.5">
      <c r="A9" s="104" t="s">
        <v>56</v>
      </c>
      <c r="B9" s="50">
        <v>281</v>
      </c>
      <c r="C9" s="62">
        <v>89</v>
      </c>
      <c r="D9" s="63">
        <v>234</v>
      </c>
      <c r="E9" s="62">
        <v>56</v>
      </c>
      <c r="F9" s="70">
        <v>31</v>
      </c>
      <c r="G9" s="63">
        <v>229</v>
      </c>
    </row>
    <row r="10" spans="1:7" ht="13.5">
      <c r="A10" s="104" t="s">
        <v>57</v>
      </c>
      <c r="B10" s="50">
        <v>365</v>
      </c>
      <c r="C10" s="62">
        <v>102</v>
      </c>
      <c r="D10" s="63">
        <v>297</v>
      </c>
      <c r="E10" s="62">
        <v>66</v>
      </c>
      <c r="F10" s="70">
        <v>43</v>
      </c>
      <c r="G10" s="63">
        <v>295</v>
      </c>
    </row>
    <row r="11" spans="1:7" ht="13.5">
      <c r="A11" s="105" t="s">
        <v>71</v>
      </c>
      <c r="B11" s="81">
        <v>159</v>
      </c>
      <c r="C11" s="82">
        <v>36</v>
      </c>
      <c r="D11" s="83">
        <v>139</v>
      </c>
      <c r="E11" s="82">
        <v>29</v>
      </c>
      <c r="F11" s="84">
        <v>9</v>
      </c>
      <c r="G11" s="83">
        <v>136</v>
      </c>
    </row>
    <row r="12" spans="1:7" ht="13.5">
      <c r="A12" s="106" t="s">
        <v>144</v>
      </c>
      <c r="B12" s="51">
        <v>179</v>
      </c>
      <c r="C12" s="64">
        <v>78</v>
      </c>
      <c r="D12" s="65">
        <v>135</v>
      </c>
      <c r="E12" s="64">
        <v>57</v>
      </c>
      <c r="F12" s="71">
        <v>23</v>
      </c>
      <c r="G12" s="65">
        <v>130</v>
      </c>
    </row>
    <row r="13" spans="1:7" ht="13.5">
      <c r="A13" s="55" t="s">
        <v>0</v>
      </c>
      <c r="B13" s="15">
        <f aca="true" t="shared" si="0" ref="B13:G13">SUM(B7:B12)</f>
        <v>1451</v>
      </c>
      <c r="C13" s="15">
        <f t="shared" si="0"/>
        <v>450</v>
      </c>
      <c r="D13" s="15">
        <f t="shared" si="0"/>
        <v>1182</v>
      </c>
      <c r="E13" s="15">
        <f t="shared" si="0"/>
        <v>314</v>
      </c>
      <c r="F13" s="15">
        <f t="shared" si="0"/>
        <v>137</v>
      </c>
      <c r="G13" s="15">
        <f t="shared" si="0"/>
        <v>1174</v>
      </c>
    </row>
    <row r="14" spans="1:7" ht="13.5">
      <c r="A14" s="31"/>
      <c r="B14" s="42"/>
      <c r="C14" s="42"/>
      <c r="D14" s="42"/>
      <c r="E14" s="42"/>
      <c r="F14" s="42"/>
      <c r="G14" s="42"/>
    </row>
    <row r="15" spans="1:7" ht="13.5">
      <c r="A15" s="31"/>
      <c r="B15" s="42"/>
      <c r="C15" s="42"/>
      <c r="D15" s="42"/>
      <c r="E15" s="42"/>
      <c r="F15" s="42"/>
      <c r="G15" s="42"/>
    </row>
    <row r="17" spans="1:7" ht="13.5">
      <c r="A17" s="21"/>
      <c r="B17" s="117"/>
      <c r="C17" s="118"/>
      <c r="D17" s="118"/>
      <c r="E17" s="118"/>
      <c r="F17" s="118"/>
      <c r="G17" s="119"/>
    </row>
    <row r="18" spans="1:7" s="23" customFormat="1" ht="13.5">
      <c r="A18" s="22"/>
      <c r="B18" s="112" t="s">
        <v>101</v>
      </c>
      <c r="C18" s="123"/>
      <c r="D18" s="123"/>
      <c r="E18" s="123"/>
      <c r="F18" s="123"/>
      <c r="G18" s="113"/>
    </row>
    <row r="19" spans="1:7" s="23" customFormat="1" ht="13.5">
      <c r="A19" s="22"/>
      <c r="B19" s="131" t="s">
        <v>23</v>
      </c>
      <c r="C19" s="132"/>
      <c r="D19" s="131" t="s">
        <v>17</v>
      </c>
      <c r="E19" s="132"/>
      <c r="F19" s="131" t="s">
        <v>18</v>
      </c>
      <c r="G19" s="132"/>
    </row>
    <row r="20" spans="1:7" ht="13.5">
      <c r="A20" s="33"/>
      <c r="B20" s="2" t="s">
        <v>3</v>
      </c>
      <c r="C20" s="2" t="s">
        <v>4</v>
      </c>
      <c r="D20" s="2" t="s">
        <v>4</v>
      </c>
      <c r="E20" s="2" t="s">
        <v>3</v>
      </c>
      <c r="F20" s="2" t="s">
        <v>4</v>
      </c>
      <c r="G20" s="2" t="s">
        <v>3</v>
      </c>
    </row>
    <row r="21" spans="1:7" s="9" customFormat="1" ht="87.75" customHeight="1" thickBot="1">
      <c r="A21" s="34" t="s">
        <v>16</v>
      </c>
      <c r="B21" s="4" t="s">
        <v>107</v>
      </c>
      <c r="C21" s="5" t="s">
        <v>108</v>
      </c>
      <c r="D21" s="5" t="s">
        <v>110</v>
      </c>
      <c r="E21" s="5" t="s">
        <v>109</v>
      </c>
      <c r="F21" s="5" t="s">
        <v>121</v>
      </c>
      <c r="G21" s="5" t="s">
        <v>111</v>
      </c>
    </row>
    <row r="22" spans="1:7" s="13" customFormat="1" ht="13.5" customHeight="1" thickBot="1">
      <c r="A22" s="10"/>
      <c r="B22" s="11"/>
      <c r="C22" s="11"/>
      <c r="D22" s="11"/>
      <c r="E22" s="11"/>
      <c r="F22" s="11"/>
      <c r="G22" s="12"/>
    </row>
    <row r="23" spans="1:7" s="13" customFormat="1" ht="13.5">
      <c r="A23" s="1" t="s">
        <v>73</v>
      </c>
      <c r="B23" s="27">
        <v>115</v>
      </c>
      <c r="C23" s="17">
        <v>200</v>
      </c>
      <c r="D23" s="27">
        <v>209</v>
      </c>
      <c r="E23" s="17">
        <v>105</v>
      </c>
      <c r="F23" s="27">
        <v>156</v>
      </c>
      <c r="G23" s="17">
        <v>158</v>
      </c>
    </row>
    <row r="24" spans="1:7" s="13" customFormat="1" ht="13.5">
      <c r="A24" s="1" t="s">
        <v>74</v>
      </c>
      <c r="B24" s="29">
        <v>119</v>
      </c>
      <c r="C24" s="20">
        <v>160</v>
      </c>
      <c r="D24" s="29">
        <v>177</v>
      </c>
      <c r="E24" s="20">
        <v>101</v>
      </c>
      <c r="F24" s="29">
        <v>135</v>
      </c>
      <c r="G24" s="20">
        <v>146</v>
      </c>
    </row>
    <row r="25" spans="1:7" s="13" customFormat="1" ht="13.5">
      <c r="A25" s="1" t="s">
        <v>75</v>
      </c>
      <c r="B25" s="29">
        <v>150</v>
      </c>
      <c r="C25" s="20">
        <v>219</v>
      </c>
      <c r="D25" s="29">
        <v>237</v>
      </c>
      <c r="E25" s="20">
        <v>132</v>
      </c>
      <c r="F25" s="29">
        <v>165</v>
      </c>
      <c r="G25" s="20">
        <v>211</v>
      </c>
    </row>
    <row r="26" spans="1:7" s="13" customFormat="1" ht="13.5">
      <c r="A26" s="1" t="s">
        <v>76</v>
      </c>
      <c r="B26" s="29">
        <v>122</v>
      </c>
      <c r="C26" s="20">
        <v>239</v>
      </c>
      <c r="D26" s="29">
        <v>251</v>
      </c>
      <c r="E26" s="20">
        <v>102</v>
      </c>
      <c r="F26" s="29">
        <v>187</v>
      </c>
      <c r="G26" s="20">
        <v>176</v>
      </c>
    </row>
    <row r="27" spans="1:7" s="13" customFormat="1" ht="13.5">
      <c r="A27" s="1" t="s">
        <v>77</v>
      </c>
      <c r="B27" s="29">
        <v>132</v>
      </c>
      <c r="C27" s="20">
        <v>258</v>
      </c>
      <c r="D27" s="29">
        <v>294</v>
      </c>
      <c r="E27" s="20">
        <v>97</v>
      </c>
      <c r="F27" s="29">
        <v>216</v>
      </c>
      <c r="G27" s="20">
        <v>179</v>
      </c>
    </row>
    <row r="28" spans="1:7" s="13" customFormat="1" ht="13.5">
      <c r="A28" s="1" t="s">
        <v>78</v>
      </c>
      <c r="B28" s="29">
        <v>113</v>
      </c>
      <c r="C28" s="20">
        <v>261</v>
      </c>
      <c r="D28" s="29">
        <v>303</v>
      </c>
      <c r="E28" s="20">
        <v>74</v>
      </c>
      <c r="F28" s="29">
        <v>230</v>
      </c>
      <c r="G28" s="20">
        <v>151</v>
      </c>
    </row>
    <row r="29" spans="1:7" s="13" customFormat="1" ht="13.5">
      <c r="A29" s="1" t="s">
        <v>79</v>
      </c>
      <c r="B29" s="29">
        <v>118</v>
      </c>
      <c r="C29" s="20">
        <v>235</v>
      </c>
      <c r="D29" s="29">
        <v>257</v>
      </c>
      <c r="E29" s="20">
        <v>92</v>
      </c>
      <c r="F29" s="29">
        <v>186</v>
      </c>
      <c r="G29" s="20">
        <v>170</v>
      </c>
    </row>
    <row r="30" spans="1:7" s="13" customFormat="1" ht="13.5">
      <c r="A30" s="1" t="s">
        <v>80</v>
      </c>
      <c r="B30" s="29">
        <v>110</v>
      </c>
      <c r="C30" s="20">
        <v>252</v>
      </c>
      <c r="D30" s="29">
        <v>263</v>
      </c>
      <c r="E30" s="20">
        <v>93</v>
      </c>
      <c r="F30" s="29">
        <v>190</v>
      </c>
      <c r="G30" s="20">
        <v>171</v>
      </c>
    </row>
    <row r="31" spans="1:7" s="13" customFormat="1" ht="13.5">
      <c r="A31" s="1" t="s">
        <v>81</v>
      </c>
      <c r="B31" s="29">
        <v>163</v>
      </c>
      <c r="C31" s="20">
        <v>276</v>
      </c>
      <c r="D31" s="29">
        <v>313</v>
      </c>
      <c r="E31" s="20">
        <v>126</v>
      </c>
      <c r="F31" s="29">
        <v>250</v>
      </c>
      <c r="G31" s="20">
        <v>193</v>
      </c>
    </row>
    <row r="32" spans="1:7" s="13" customFormat="1" ht="13.5">
      <c r="A32" s="1" t="s">
        <v>82</v>
      </c>
      <c r="B32" s="29">
        <v>88</v>
      </c>
      <c r="C32" s="20">
        <v>186</v>
      </c>
      <c r="D32" s="29">
        <v>199</v>
      </c>
      <c r="E32" s="20">
        <v>71</v>
      </c>
      <c r="F32" s="29">
        <v>167</v>
      </c>
      <c r="G32" s="20">
        <v>110</v>
      </c>
    </row>
    <row r="33" spans="1:7" s="13" customFormat="1" ht="13.5">
      <c r="A33" s="1" t="s">
        <v>83</v>
      </c>
      <c r="B33" s="29">
        <v>137</v>
      </c>
      <c r="C33" s="20">
        <v>253</v>
      </c>
      <c r="D33" s="29">
        <v>266</v>
      </c>
      <c r="E33" s="20">
        <v>123</v>
      </c>
      <c r="F33" s="29">
        <v>212</v>
      </c>
      <c r="G33" s="20">
        <v>185</v>
      </c>
    </row>
    <row r="34" spans="1:7" s="13" customFormat="1" ht="13.5">
      <c r="A34" s="1" t="s">
        <v>84</v>
      </c>
      <c r="B34" s="29">
        <v>115</v>
      </c>
      <c r="C34" s="20">
        <v>256</v>
      </c>
      <c r="D34" s="29">
        <v>265</v>
      </c>
      <c r="E34" s="20">
        <v>105</v>
      </c>
      <c r="F34" s="29">
        <v>210</v>
      </c>
      <c r="G34" s="20">
        <v>165</v>
      </c>
    </row>
    <row r="35" spans="1:7" s="13" customFormat="1" ht="13.5">
      <c r="A35" s="1" t="s">
        <v>85</v>
      </c>
      <c r="B35" s="29">
        <v>103</v>
      </c>
      <c r="C35" s="20">
        <v>261</v>
      </c>
      <c r="D35" s="29">
        <v>277</v>
      </c>
      <c r="E35" s="20">
        <v>86</v>
      </c>
      <c r="F35" s="29">
        <v>213</v>
      </c>
      <c r="G35" s="20">
        <v>153</v>
      </c>
    </row>
    <row r="36" spans="1:7" s="13" customFormat="1" ht="13.5">
      <c r="A36" s="1" t="s">
        <v>86</v>
      </c>
      <c r="B36" s="29">
        <v>120</v>
      </c>
      <c r="C36" s="20">
        <v>228</v>
      </c>
      <c r="D36" s="29">
        <v>239</v>
      </c>
      <c r="E36" s="20">
        <v>106</v>
      </c>
      <c r="F36" s="29">
        <v>203</v>
      </c>
      <c r="G36" s="20">
        <v>154</v>
      </c>
    </row>
    <row r="37" spans="1:7" s="13" customFormat="1" ht="13.5">
      <c r="A37" s="1" t="s">
        <v>87</v>
      </c>
      <c r="B37" s="29">
        <v>76</v>
      </c>
      <c r="C37" s="20">
        <v>153</v>
      </c>
      <c r="D37" s="29">
        <v>154</v>
      </c>
      <c r="E37" s="20">
        <v>69</v>
      </c>
      <c r="F37" s="29">
        <v>129</v>
      </c>
      <c r="G37" s="20">
        <v>100</v>
      </c>
    </row>
    <row r="38" spans="1:7" s="13" customFormat="1" ht="13.5">
      <c r="A38" s="1" t="s">
        <v>88</v>
      </c>
      <c r="B38" s="29">
        <v>106</v>
      </c>
      <c r="C38" s="20">
        <v>148</v>
      </c>
      <c r="D38" s="29">
        <v>159</v>
      </c>
      <c r="E38" s="20">
        <v>94</v>
      </c>
      <c r="F38" s="29">
        <v>112</v>
      </c>
      <c r="G38" s="20">
        <v>145</v>
      </c>
    </row>
    <row r="39" spans="1:7" s="13" customFormat="1" ht="13.5">
      <c r="A39" s="1" t="s">
        <v>89</v>
      </c>
      <c r="B39" s="29">
        <v>91</v>
      </c>
      <c r="C39" s="20">
        <v>141</v>
      </c>
      <c r="D39" s="29">
        <v>153</v>
      </c>
      <c r="E39" s="20">
        <v>81</v>
      </c>
      <c r="F39" s="29">
        <v>133</v>
      </c>
      <c r="G39" s="20">
        <v>102</v>
      </c>
    </row>
    <row r="40" spans="1:7" s="13" customFormat="1" ht="13.5">
      <c r="A40" s="1" t="s">
        <v>90</v>
      </c>
      <c r="B40" s="29">
        <v>118</v>
      </c>
      <c r="C40" s="20">
        <v>241</v>
      </c>
      <c r="D40" s="29">
        <v>256</v>
      </c>
      <c r="E40" s="20">
        <v>102</v>
      </c>
      <c r="F40" s="29">
        <v>195</v>
      </c>
      <c r="G40" s="20">
        <v>166</v>
      </c>
    </row>
    <row r="41" spans="1:7" s="13" customFormat="1" ht="13.5">
      <c r="A41" s="1" t="s">
        <v>91</v>
      </c>
      <c r="B41" s="29">
        <v>94</v>
      </c>
      <c r="C41" s="20">
        <v>276</v>
      </c>
      <c r="D41" s="29">
        <v>291</v>
      </c>
      <c r="E41" s="20">
        <v>78</v>
      </c>
      <c r="F41" s="29">
        <v>234</v>
      </c>
      <c r="G41" s="20">
        <v>138</v>
      </c>
    </row>
    <row r="42" spans="1:7" s="13" customFormat="1" ht="13.5">
      <c r="A42" s="1" t="s">
        <v>92</v>
      </c>
      <c r="B42" s="29">
        <v>179</v>
      </c>
      <c r="C42" s="20">
        <v>342</v>
      </c>
      <c r="D42" s="29">
        <v>376</v>
      </c>
      <c r="E42" s="20">
        <v>148</v>
      </c>
      <c r="F42" s="29">
        <v>305</v>
      </c>
      <c r="G42" s="20">
        <v>213</v>
      </c>
    </row>
    <row r="43" spans="1:7" s="13" customFormat="1" ht="13.5">
      <c r="A43" s="1" t="s">
        <v>94</v>
      </c>
      <c r="B43" s="29">
        <v>57</v>
      </c>
      <c r="C43" s="20">
        <v>160</v>
      </c>
      <c r="D43" s="29">
        <v>169</v>
      </c>
      <c r="E43" s="20">
        <v>46</v>
      </c>
      <c r="F43" s="29">
        <v>139</v>
      </c>
      <c r="G43" s="20">
        <v>77</v>
      </c>
    </row>
    <row r="44" spans="1:7" s="13" customFormat="1" ht="13.5">
      <c r="A44" s="1" t="s">
        <v>95</v>
      </c>
      <c r="B44" s="29">
        <v>83</v>
      </c>
      <c r="C44" s="20">
        <v>161</v>
      </c>
      <c r="D44" s="29">
        <v>184</v>
      </c>
      <c r="E44" s="20">
        <v>60</v>
      </c>
      <c r="F44" s="29">
        <v>125</v>
      </c>
      <c r="G44" s="20">
        <v>123</v>
      </c>
    </row>
    <row r="45" spans="1:7" s="13" customFormat="1" ht="13.5">
      <c r="A45" s="1" t="s">
        <v>96</v>
      </c>
      <c r="B45" s="78">
        <v>97</v>
      </c>
      <c r="C45" s="79">
        <v>307</v>
      </c>
      <c r="D45" s="90">
        <v>338</v>
      </c>
      <c r="E45" s="79">
        <v>68</v>
      </c>
      <c r="F45" s="90">
        <v>249</v>
      </c>
      <c r="G45" s="79">
        <v>159</v>
      </c>
    </row>
    <row r="46" spans="1:7" s="13" customFormat="1" ht="13.5">
      <c r="A46" s="1" t="s">
        <v>145</v>
      </c>
      <c r="B46" s="67">
        <v>1054</v>
      </c>
      <c r="C46" s="68">
        <v>1474</v>
      </c>
      <c r="D46" s="67">
        <v>1645</v>
      </c>
      <c r="E46" s="68">
        <v>885</v>
      </c>
      <c r="F46" s="67">
        <v>1246</v>
      </c>
      <c r="G46" s="68">
        <v>1305</v>
      </c>
    </row>
    <row r="47" spans="1:7" ht="13.5">
      <c r="A47" s="7" t="s">
        <v>0</v>
      </c>
      <c r="B47" s="15">
        <f aca="true" t="shared" si="1" ref="B47:G47">SUM(B23:B46)</f>
        <v>3660</v>
      </c>
      <c r="C47" s="15">
        <f t="shared" si="1"/>
        <v>6687</v>
      </c>
      <c r="D47" s="15">
        <f t="shared" si="1"/>
        <v>7275</v>
      </c>
      <c r="E47" s="15">
        <f t="shared" si="1"/>
        <v>3044</v>
      </c>
      <c r="F47" s="15">
        <f t="shared" si="1"/>
        <v>5587</v>
      </c>
      <c r="G47" s="15">
        <f t="shared" si="1"/>
        <v>4850</v>
      </c>
    </row>
  </sheetData>
  <sheetProtection selectLockedCells="1"/>
  <mergeCells count="9">
    <mergeCell ref="B1:G1"/>
    <mergeCell ref="B2:G2"/>
    <mergeCell ref="B17:G17"/>
    <mergeCell ref="B18:G18"/>
    <mergeCell ref="B19:C19"/>
    <mergeCell ref="D19:E19"/>
    <mergeCell ref="F19:G19"/>
    <mergeCell ref="C3:D3"/>
    <mergeCell ref="E3:G3"/>
  </mergeCells>
  <printOptions horizontalCentered="1"/>
  <pageMargins left="0.5" right="0.5" top="1.5" bottom="0.5" header="1" footer="0.35"/>
  <pageSetup horizontalDpi="600" verticalDpi="600" orientation="portrait" pageOrder="overThenDown" scale="80" r:id="rId1"/>
  <headerFooter alignWithMargins="0">
    <oddHeader>&amp;C&amp;"Helv,Bold"TWIN FALLS COUNTY RESULTS
GENERAL ELECTION    NOVEMBER 4,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SheetLayoutView="100" zoomScalePageLayoutView="0" workbookViewId="0" topLeftCell="A1">
      <pane xSplit="1" ySplit="6" topLeftCell="B9" activePane="bottomRight" state="frozen"/>
      <selection pane="topLeft" activeCell="L51" sqref="L51"/>
      <selection pane="topRight" activeCell="L51" sqref="L51"/>
      <selection pane="bottomLeft" activeCell="L51" sqref="L51"/>
      <selection pane="bottomRight" activeCell="B24" sqref="B24:D24"/>
    </sheetView>
  </sheetViews>
  <sheetFormatPr defaultColWidth="9.140625" defaultRowHeight="12.75"/>
  <cols>
    <col min="1" max="1" width="10.00390625" style="14" bestFit="1" customWidth="1"/>
    <col min="2" max="4" width="8.7109375" style="8" customWidth="1"/>
    <col min="5" max="16384" width="9.140625" style="8" customWidth="1"/>
  </cols>
  <sheetData>
    <row r="1" spans="1:4" ht="13.5">
      <c r="A1" s="21"/>
      <c r="B1" s="117"/>
      <c r="C1" s="118"/>
      <c r="D1" s="119"/>
    </row>
    <row r="2" spans="1:4" ht="13.5">
      <c r="A2" s="22"/>
      <c r="B2" s="112" t="s">
        <v>55</v>
      </c>
      <c r="C2" s="123"/>
      <c r="D2" s="113"/>
    </row>
    <row r="3" spans="1:4" ht="13.5">
      <c r="A3" s="22"/>
      <c r="B3" s="46" t="s">
        <v>23</v>
      </c>
      <c r="C3" s="46" t="s">
        <v>17</v>
      </c>
      <c r="D3" s="41" t="s">
        <v>18</v>
      </c>
    </row>
    <row r="4" spans="1:4" ht="13.5">
      <c r="A4" s="33"/>
      <c r="B4" s="2" t="s">
        <v>4</v>
      </c>
      <c r="C4" s="2" t="s">
        <v>4</v>
      </c>
      <c r="D4" s="2" t="s">
        <v>4</v>
      </c>
    </row>
    <row r="5" spans="1:4" ht="69.75" customHeight="1" thickBot="1">
      <c r="A5" s="34" t="s">
        <v>16</v>
      </c>
      <c r="B5" s="4" t="s">
        <v>112</v>
      </c>
      <c r="C5" s="5" t="s">
        <v>113</v>
      </c>
      <c r="D5" s="5" t="s">
        <v>114</v>
      </c>
    </row>
    <row r="6" spans="1:4" ht="14.25" thickBot="1">
      <c r="A6" s="10"/>
      <c r="B6" s="11"/>
      <c r="C6" s="11"/>
      <c r="D6" s="12"/>
    </row>
    <row r="7" spans="1:4" ht="13.5">
      <c r="A7" s="102" t="s">
        <v>58</v>
      </c>
      <c r="B7" s="49">
        <v>244</v>
      </c>
      <c r="C7" s="49">
        <v>252</v>
      </c>
      <c r="D7" s="49">
        <v>252</v>
      </c>
    </row>
    <row r="8" spans="1:4" ht="13.5">
      <c r="A8" s="103" t="s">
        <v>59</v>
      </c>
      <c r="B8" s="50">
        <v>228</v>
      </c>
      <c r="C8" s="50">
        <v>233</v>
      </c>
      <c r="D8" s="50">
        <v>233</v>
      </c>
    </row>
    <row r="9" spans="1:4" ht="13.5">
      <c r="A9" s="103" t="s">
        <v>60</v>
      </c>
      <c r="B9" s="50">
        <v>262</v>
      </c>
      <c r="C9" s="50">
        <v>261</v>
      </c>
      <c r="D9" s="50">
        <v>256</v>
      </c>
    </row>
    <row r="10" spans="1:4" ht="13.5">
      <c r="A10" s="103" t="s">
        <v>63</v>
      </c>
      <c r="B10" s="50">
        <v>338</v>
      </c>
      <c r="C10" s="50">
        <v>330</v>
      </c>
      <c r="D10" s="50">
        <v>340</v>
      </c>
    </row>
    <row r="11" spans="1:4" ht="13.5">
      <c r="A11" s="103" t="s">
        <v>64</v>
      </c>
      <c r="B11" s="50">
        <v>292</v>
      </c>
      <c r="C11" s="50">
        <v>298</v>
      </c>
      <c r="D11" s="50">
        <v>296</v>
      </c>
    </row>
    <row r="12" spans="1:4" ht="13.5">
      <c r="A12" s="103" t="s">
        <v>65</v>
      </c>
      <c r="B12" s="50">
        <v>328</v>
      </c>
      <c r="C12" s="50">
        <v>327</v>
      </c>
      <c r="D12" s="50">
        <v>343</v>
      </c>
    </row>
    <row r="13" spans="1:4" ht="13.5">
      <c r="A13" s="103" t="s">
        <v>67</v>
      </c>
      <c r="B13" s="50">
        <v>254</v>
      </c>
      <c r="C13" s="50">
        <v>254</v>
      </c>
      <c r="D13" s="50">
        <v>252</v>
      </c>
    </row>
    <row r="14" spans="1:4" ht="13.5">
      <c r="A14" s="103" t="s">
        <v>97</v>
      </c>
      <c r="B14" s="50">
        <v>248</v>
      </c>
      <c r="C14" s="50">
        <v>276</v>
      </c>
      <c r="D14" s="50">
        <v>256</v>
      </c>
    </row>
    <row r="15" spans="1:4" ht="13.5">
      <c r="A15" s="103" t="s">
        <v>98</v>
      </c>
      <c r="B15" s="50">
        <v>277</v>
      </c>
      <c r="C15" s="50">
        <v>285</v>
      </c>
      <c r="D15" s="50">
        <v>279</v>
      </c>
    </row>
    <row r="16" spans="1:4" ht="13.5">
      <c r="A16" s="103" t="s">
        <v>99</v>
      </c>
      <c r="B16" s="50">
        <v>305</v>
      </c>
      <c r="C16" s="50">
        <v>303</v>
      </c>
      <c r="D16" s="50">
        <v>309</v>
      </c>
    </row>
    <row r="17" spans="1:4" ht="13.5">
      <c r="A17" s="103" t="s">
        <v>68</v>
      </c>
      <c r="B17" s="50">
        <v>312</v>
      </c>
      <c r="C17" s="50">
        <v>317</v>
      </c>
      <c r="D17" s="50">
        <v>315</v>
      </c>
    </row>
    <row r="18" spans="1:4" ht="13.5">
      <c r="A18" s="103" t="s">
        <v>69</v>
      </c>
      <c r="B18" s="50">
        <v>317</v>
      </c>
      <c r="C18" s="50">
        <v>328</v>
      </c>
      <c r="D18" s="50">
        <v>317</v>
      </c>
    </row>
    <row r="19" spans="1:4" ht="13.5">
      <c r="A19" s="103" t="s">
        <v>70</v>
      </c>
      <c r="B19" s="50">
        <v>401</v>
      </c>
      <c r="C19" s="50">
        <v>409</v>
      </c>
      <c r="D19" s="50">
        <v>398</v>
      </c>
    </row>
    <row r="20" spans="1:4" ht="13.5">
      <c r="A20" s="103" t="s">
        <v>93</v>
      </c>
      <c r="B20" s="50">
        <v>314</v>
      </c>
      <c r="C20" s="50">
        <v>319</v>
      </c>
      <c r="D20" s="50">
        <v>317</v>
      </c>
    </row>
    <row r="21" spans="1:4" ht="13.5">
      <c r="A21" s="104" t="s">
        <v>66</v>
      </c>
      <c r="B21" s="50">
        <v>356</v>
      </c>
      <c r="C21" s="50">
        <v>357</v>
      </c>
      <c r="D21" s="50">
        <v>349</v>
      </c>
    </row>
    <row r="22" spans="1:4" ht="13.5">
      <c r="A22" s="104" t="s">
        <v>72</v>
      </c>
      <c r="B22" s="50">
        <v>149</v>
      </c>
      <c r="C22" s="50">
        <v>150</v>
      </c>
      <c r="D22" s="50">
        <v>149</v>
      </c>
    </row>
    <row r="23" spans="1:4" ht="13.5">
      <c r="A23" s="104" t="s">
        <v>146</v>
      </c>
      <c r="B23" s="50">
        <v>839</v>
      </c>
      <c r="C23" s="50">
        <v>873</v>
      </c>
      <c r="D23" s="50">
        <v>848</v>
      </c>
    </row>
    <row r="24" spans="1:4" ht="13.5">
      <c r="A24" s="55" t="s">
        <v>0</v>
      </c>
      <c r="B24" s="15">
        <f>SUM(B7:B23)</f>
        <v>5464</v>
      </c>
      <c r="C24" s="15">
        <f>SUM(C7:C23)</f>
        <v>5572</v>
      </c>
      <c r="D24" s="15">
        <f>SUM(D7:D23)</f>
        <v>5509</v>
      </c>
    </row>
  </sheetData>
  <sheetProtection selectLockedCells="1"/>
  <mergeCells count="2">
    <mergeCell ref="B1:D1"/>
    <mergeCell ref="B2:D2"/>
  </mergeCells>
  <printOptions horizontalCentered="1"/>
  <pageMargins left="0.5" right="0.5" top="1.5" bottom="0.5" header="1" footer="0.35"/>
  <pageSetup fitToHeight="1" fitToWidth="1" horizontalDpi="600" verticalDpi="600" orientation="portrait" pageOrder="overThenDown" r:id="rId1"/>
  <headerFooter alignWithMargins="0">
    <oddHeader>&amp;C&amp;"Helv,Bold"TWIN FALLS COUNTY RESULTS
GENERAL ELECTION    NOVEMBER 4,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00" zoomScalePageLayoutView="0" workbookViewId="0" topLeftCell="A1">
      <pane xSplit="1" ySplit="6" topLeftCell="B7" activePane="bottomRight" state="frozen"/>
      <selection pane="topLeft" activeCell="L51" sqref="L51"/>
      <selection pane="topRight" activeCell="L51" sqref="L51"/>
      <selection pane="bottomLeft" activeCell="L51" sqref="L51"/>
      <selection pane="bottomRight" activeCell="G53" sqref="G53"/>
    </sheetView>
  </sheetViews>
  <sheetFormatPr defaultColWidth="9.140625" defaultRowHeight="12.75"/>
  <cols>
    <col min="1" max="1" width="13.140625" style="14" customWidth="1"/>
    <col min="2" max="4" width="8.7109375" style="8" customWidth="1"/>
    <col min="5" max="5" width="11.8515625" style="8" bestFit="1" customWidth="1"/>
    <col min="6" max="6" width="10.57421875" style="8" bestFit="1" customWidth="1"/>
    <col min="7" max="7" width="9.8515625" style="8" bestFit="1" customWidth="1"/>
    <col min="8" max="8" width="8.8515625" style="8" bestFit="1" customWidth="1"/>
    <col min="9" max="9" width="9.7109375" style="8" bestFit="1" customWidth="1"/>
    <col min="10" max="10" width="10.7109375" style="8" bestFit="1" customWidth="1"/>
    <col min="11" max="11" width="10.421875" style="8" bestFit="1" customWidth="1"/>
    <col min="12" max="12" width="9.7109375" style="8" bestFit="1" customWidth="1"/>
    <col min="13" max="13" width="13.28125" style="8" bestFit="1" customWidth="1"/>
    <col min="14" max="14" width="10.00390625" style="8" bestFit="1" customWidth="1"/>
    <col min="15" max="16384" width="9.140625" style="8" customWidth="1"/>
  </cols>
  <sheetData>
    <row r="1" spans="1:8" ht="13.5">
      <c r="A1" s="21"/>
      <c r="B1" s="116" t="s">
        <v>26</v>
      </c>
      <c r="C1" s="116"/>
      <c r="D1" s="116"/>
      <c r="E1" s="45" t="s">
        <v>29</v>
      </c>
      <c r="F1" s="45"/>
      <c r="G1" s="45"/>
      <c r="H1" s="73"/>
    </row>
    <row r="2" spans="1:8" s="23" customFormat="1" ht="13.5">
      <c r="A2" s="22"/>
      <c r="B2" s="114" t="s">
        <v>27</v>
      </c>
      <c r="C2" s="124"/>
      <c r="D2" s="115"/>
      <c r="E2" s="44" t="s">
        <v>28</v>
      </c>
      <c r="F2" s="44" t="s">
        <v>26</v>
      </c>
      <c r="G2" s="44" t="s">
        <v>26</v>
      </c>
      <c r="H2" s="75" t="s">
        <v>26</v>
      </c>
    </row>
    <row r="3" spans="1:8" s="23" customFormat="1" ht="13.5">
      <c r="A3" s="22"/>
      <c r="B3" s="46" t="s">
        <v>50</v>
      </c>
      <c r="C3" s="131" t="s">
        <v>36</v>
      </c>
      <c r="D3" s="132"/>
      <c r="E3" s="35" t="s">
        <v>19</v>
      </c>
      <c r="F3" s="35" t="s">
        <v>11</v>
      </c>
      <c r="G3" s="35" t="s">
        <v>30</v>
      </c>
      <c r="H3" s="74" t="s">
        <v>31</v>
      </c>
    </row>
    <row r="4" spans="1:8" ht="13.5">
      <c r="A4" s="33"/>
      <c r="B4" s="2" t="s">
        <v>4</v>
      </c>
      <c r="C4" s="2" t="s">
        <v>123</v>
      </c>
      <c r="D4" s="2" t="s">
        <v>4</v>
      </c>
      <c r="E4" s="2" t="s">
        <v>4</v>
      </c>
      <c r="F4" s="3" t="s">
        <v>4</v>
      </c>
      <c r="G4" s="3" t="s">
        <v>4</v>
      </c>
      <c r="H4" s="3" t="s">
        <v>4</v>
      </c>
    </row>
    <row r="5" spans="1:8" s="9" customFormat="1" ht="87.75" customHeight="1" thickBot="1">
      <c r="A5" s="34" t="s">
        <v>16</v>
      </c>
      <c r="B5" s="4" t="s">
        <v>115</v>
      </c>
      <c r="C5" s="4" t="s">
        <v>137</v>
      </c>
      <c r="D5" s="4" t="s">
        <v>116</v>
      </c>
      <c r="E5" s="4" t="s">
        <v>117</v>
      </c>
      <c r="F5" s="5" t="s">
        <v>118</v>
      </c>
      <c r="G5" s="5" t="s">
        <v>119</v>
      </c>
      <c r="H5" s="4" t="s">
        <v>120</v>
      </c>
    </row>
    <row r="6" spans="1:8" s="13" customFormat="1" ht="13.5" customHeight="1" thickBot="1">
      <c r="A6" s="10"/>
      <c r="B6" s="11"/>
      <c r="C6" s="11"/>
      <c r="D6" s="11"/>
      <c r="E6" s="38"/>
      <c r="F6" s="11"/>
      <c r="G6" s="11"/>
      <c r="H6" s="12"/>
    </row>
    <row r="7" spans="1:8" s="13" customFormat="1" ht="13.5">
      <c r="A7" s="1" t="s">
        <v>56</v>
      </c>
      <c r="B7" s="16">
        <v>290</v>
      </c>
      <c r="C7" s="27">
        <v>123</v>
      </c>
      <c r="D7" s="17">
        <v>203</v>
      </c>
      <c r="E7" s="56">
        <v>289</v>
      </c>
      <c r="F7" s="27">
        <v>298</v>
      </c>
      <c r="G7" s="27">
        <v>289</v>
      </c>
      <c r="H7" s="16">
        <v>285</v>
      </c>
    </row>
    <row r="8" spans="1:8" s="13" customFormat="1" ht="13.5">
      <c r="A8" s="1" t="s">
        <v>57</v>
      </c>
      <c r="B8" s="19">
        <v>353</v>
      </c>
      <c r="C8" s="29">
        <v>138</v>
      </c>
      <c r="D8" s="20">
        <v>261</v>
      </c>
      <c r="E8" s="58">
        <v>368</v>
      </c>
      <c r="F8" s="29">
        <v>367</v>
      </c>
      <c r="G8" s="29">
        <v>363</v>
      </c>
      <c r="H8" s="19">
        <v>354</v>
      </c>
    </row>
    <row r="9" spans="1:8" s="13" customFormat="1" ht="13.5">
      <c r="A9" s="1" t="s">
        <v>58</v>
      </c>
      <c r="B9" s="19">
        <v>256</v>
      </c>
      <c r="C9" s="29">
        <v>99</v>
      </c>
      <c r="D9" s="20">
        <v>186</v>
      </c>
      <c r="E9" s="58">
        <v>259</v>
      </c>
      <c r="F9" s="29">
        <v>260</v>
      </c>
      <c r="G9" s="29">
        <v>257</v>
      </c>
      <c r="H9" s="19">
        <v>254</v>
      </c>
    </row>
    <row r="10" spans="1:8" s="13" customFormat="1" ht="13.5">
      <c r="A10" s="1" t="s">
        <v>59</v>
      </c>
      <c r="B10" s="19">
        <v>236</v>
      </c>
      <c r="C10" s="29">
        <v>125</v>
      </c>
      <c r="D10" s="20">
        <v>129</v>
      </c>
      <c r="E10" s="58">
        <v>236</v>
      </c>
      <c r="F10" s="29">
        <v>235</v>
      </c>
      <c r="G10" s="29">
        <v>233</v>
      </c>
      <c r="H10" s="19">
        <v>234</v>
      </c>
    </row>
    <row r="11" spans="1:8" s="13" customFormat="1" ht="13.5">
      <c r="A11" s="1" t="s">
        <v>60</v>
      </c>
      <c r="B11" s="19">
        <v>261</v>
      </c>
      <c r="C11" s="29">
        <v>113</v>
      </c>
      <c r="D11" s="20">
        <v>179</v>
      </c>
      <c r="E11" s="58">
        <v>267</v>
      </c>
      <c r="F11" s="29">
        <v>270</v>
      </c>
      <c r="G11" s="29">
        <v>263</v>
      </c>
      <c r="H11" s="19">
        <v>263</v>
      </c>
    </row>
    <row r="12" spans="1:8" s="13" customFormat="1" ht="13.5">
      <c r="A12" s="1" t="s">
        <v>61</v>
      </c>
      <c r="B12" s="19">
        <v>264</v>
      </c>
      <c r="C12" s="29">
        <v>101</v>
      </c>
      <c r="D12" s="20">
        <v>187</v>
      </c>
      <c r="E12" s="58">
        <v>264</v>
      </c>
      <c r="F12" s="29">
        <v>268</v>
      </c>
      <c r="G12" s="29">
        <v>264</v>
      </c>
      <c r="H12" s="19">
        <v>261</v>
      </c>
    </row>
    <row r="13" spans="1:8" s="13" customFormat="1" ht="13.5">
      <c r="A13" s="1" t="s">
        <v>62</v>
      </c>
      <c r="B13" s="19">
        <v>197</v>
      </c>
      <c r="C13" s="29">
        <v>81</v>
      </c>
      <c r="D13" s="20">
        <v>150</v>
      </c>
      <c r="E13" s="58">
        <v>204</v>
      </c>
      <c r="F13" s="29">
        <v>206</v>
      </c>
      <c r="G13" s="29">
        <v>201</v>
      </c>
      <c r="H13" s="19">
        <v>200</v>
      </c>
    </row>
    <row r="14" spans="1:8" s="13" customFormat="1" ht="13.5">
      <c r="A14" s="1" t="s">
        <v>63</v>
      </c>
      <c r="B14" s="19">
        <v>326</v>
      </c>
      <c r="C14" s="29">
        <v>134</v>
      </c>
      <c r="D14" s="20">
        <v>248</v>
      </c>
      <c r="E14" s="58">
        <v>346</v>
      </c>
      <c r="F14" s="29">
        <v>357</v>
      </c>
      <c r="G14" s="29">
        <v>343</v>
      </c>
      <c r="H14" s="19">
        <v>344</v>
      </c>
    </row>
    <row r="15" spans="1:8" s="13" customFormat="1" ht="13.5">
      <c r="A15" s="1" t="s">
        <v>64</v>
      </c>
      <c r="B15" s="19">
        <v>294</v>
      </c>
      <c r="C15" s="29">
        <v>123</v>
      </c>
      <c r="D15" s="20">
        <v>194</v>
      </c>
      <c r="E15" s="58">
        <v>299</v>
      </c>
      <c r="F15" s="29">
        <v>298</v>
      </c>
      <c r="G15" s="29">
        <v>297</v>
      </c>
      <c r="H15" s="19">
        <v>296</v>
      </c>
    </row>
    <row r="16" spans="1:8" s="13" customFormat="1" ht="13.5">
      <c r="A16" s="1" t="s">
        <v>65</v>
      </c>
      <c r="B16" s="19">
        <v>327</v>
      </c>
      <c r="C16" s="29">
        <v>140</v>
      </c>
      <c r="D16" s="20">
        <v>231</v>
      </c>
      <c r="E16" s="58">
        <v>343</v>
      </c>
      <c r="F16" s="29">
        <v>344</v>
      </c>
      <c r="G16" s="29">
        <v>335</v>
      </c>
      <c r="H16" s="19">
        <v>327</v>
      </c>
    </row>
    <row r="17" spans="1:8" s="13" customFormat="1" ht="13.5">
      <c r="A17" s="1" t="s">
        <v>66</v>
      </c>
      <c r="B17" s="19">
        <v>349</v>
      </c>
      <c r="C17" s="29">
        <v>140</v>
      </c>
      <c r="D17" s="20">
        <v>273</v>
      </c>
      <c r="E17" s="58">
        <v>365</v>
      </c>
      <c r="F17" s="29">
        <v>363</v>
      </c>
      <c r="G17" s="29">
        <v>360</v>
      </c>
      <c r="H17" s="19">
        <v>351</v>
      </c>
    </row>
    <row r="18" spans="1:8" s="13" customFormat="1" ht="13.5">
      <c r="A18" s="1" t="s">
        <v>67</v>
      </c>
      <c r="B18" s="19">
        <v>244</v>
      </c>
      <c r="C18" s="29">
        <v>89</v>
      </c>
      <c r="D18" s="20">
        <v>193</v>
      </c>
      <c r="E18" s="58">
        <v>254</v>
      </c>
      <c r="F18" s="29">
        <v>252</v>
      </c>
      <c r="G18" s="29">
        <v>251</v>
      </c>
      <c r="H18" s="19">
        <v>248</v>
      </c>
    </row>
    <row r="19" spans="1:8" s="13" customFormat="1" ht="13.5">
      <c r="A19" s="1" t="s">
        <v>68</v>
      </c>
      <c r="B19" s="19">
        <v>311</v>
      </c>
      <c r="C19" s="29">
        <v>93</v>
      </c>
      <c r="D19" s="20">
        <v>236</v>
      </c>
      <c r="E19" s="58">
        <v>317</v>
      </c>
      <c r="F19" s="29">
        <v>318</v>
      </c>
      <c r="G19" s="29">
        <v>317</v>
      </c>
      <c r="H19" s="19">
        <v>315</v>
      </c>
    </row>
    <row r="20" spans="1:8" s="13" customFormat="1" ht="13.5">
      <c r="A20" s="1" t="s">
        <v>69</v>
      </c>
      <c r="B20" s="19">
        <v>317</v>
      </c>
      <c r="C20" s="29">
        <v>109</v>
      </c>
      <c r="D20" s="20">
        <v>255</v>
      </c>
      <c r="E20" s="58">
        <v>337</v>
      </c>
      <c r="F20" s="29">
        <v>335</v>
      </c>
      <c r="G20" s="29">
        <v>332</v>
      </c>
      <c r="H20" s="19">
        <v>325</v>
      </c>
    </row>
    <row r="21" spans="1:8" s="13" customFormat="1" ht="13.5">
      <c r="A21" s="1" t="s">
        <v>70</v>
      </c>
      <c r="B21" s="19">
        <v>393</v>
      </c>
      <c r="C21" s="29">
        <v>122</v>
      </c>
      <c r="D21" s="20">
        <v>311</v>
      </c>
      <c r="E21" s="58">
        <v>408</v>
      </c>
      <c r="F21" s="29">
        <v>406</v>
      </c>
      <c r="G21" s="29">
        <v>402</v>
      </c>
      <c r="H21" s="19">
        <v>393</v>
      </c>
    </row>
    <row r="22" spans="1:8" s="13" customFormat="1" ht="13.5">
      <c r="A22" s="1" t="s">
        <v>93</v>
      </c>
      <c r="B22" s="19">
        <v>311</v>
      </c>
      <c r="C22" s="29">
        <v>134</v>
      </c>
      <c r="D22" s="20">
        <v>216</v>
      </c>
      <c r="E22" s="58">
        <v>324</v>
      </c>
      <c r="F22" s="29">
        <v>326</v>
      </c>
      <c r="G22" s="29">
        <v>329</v>
      </c>
      <c r="H22" s="19">
        <v>317</v>
      </c>
    </row>
    <row r="23" spans="1:8" s="13" customFormat="1" ht="13.5">
      <c r="A23" s="1" t="s">
        <v>71</v>
      </c>
      <c r="B23" s="19">
        <v>151</v>
      </c>
      <c r="C23" s="29">
        <v>47</v>
      </c>
      <c r="D23" s="20">
        <v>130</v>
      </c>
      <c r="E23" s="58">
        <v>160</v>
      </c>
      <c r="F23" s="29">
        <v>162</v>
      </c>
      <c r="G23" s="29">
        <v>159</v>
      </c>
      <c r="H23" s="19">
        <v>158</v>
      </c>
    </row>
    <row r="24" spans="1:8" s="13" customFormat="1" ht="13.5">
      <c r="A24" s="1" t="s">
        <v>72</v>
      </c>
      <c r="B24" s="19">
        <v>147</v>
      </c>
      <c r="C24" s="29">
        <v>67</v>
      </c>
      <c r="D24" s="20">
        <v>94</v>
      </c>
      <c r="E24" s="58">
        <v>154</v>
      </c>
      <c r="F24" s="29">
        <v>156</v>
      </c>
      <c r="G24" s="29">
        <v>151</v>
      </c>
      <c r="H24" s="19">
        <v>148</v>
      </c>
    </row>
    <row r="25" spans="1:8" s="13" customFormat="1" ht="13.5">
      <c r="A25" s="1" t="s">
        <v>73</v>
      </c>
      <c r="B25" s="19">
        <v>245</v>
      </c>
      <c r="C25" s="29">
        <v>151</v>
      </c>
      <c r="D25" s="20">
        <v>148</v>
      </c>
      <c r="E25" s="58">
        <v>257</v>
      </c>
      <c r="F25" s="29">
        <v>254</v>
      </c>
      <c r="G25" s="29">
        <v>258</v>
      </c>
      <c r="H25" s="19">
        <v>249</v>
      </c>
    </row>
    <row r="26" spans="1:8" s="13" customFormat="1" ht="13.5">
      <c r="A26" s="1" t="s">
        <v>74</v>
      </c>
      <c r="B26" s="19">
        <v>220</v>
      </c>
      <c r="C26" s="29">
        <v>138</v>
      </c>
      <c r="D26" s="20">
        <v>136</v>
      </c>
      <c r="E26" s="58">
        <v>232</v>
      </c>
      <c r="F26" s="29">
        <v>232</v>
      </c>
      <c r="G26" s="29">
        <v>227</v>
      </c>
      <c r="H26" s="19">
        <v>223</v>
      </c>
    </row>
    <row r="27" spans="1:8" s="13" customFormat="1" ht="13.5">
      <c r="A27" s="1" t="s">
        <v>75</v>
      </c>
      <c r="B27" s="19">
        <v>312</v>
      </c>
      <c r="C27" s="29">
        <v>187</v>
      </c>
      <c r="D27" s="20">
        <v>180</v>
      </c>
      <c r="E27" s="58">
        <v>330</v>
      </c>
      <c r="F27" s="29">
        <v>332</v>
      </c>
      <c r="G27" s="29">
        <v>329</v>
      </c>
      <c r="H27" s="19">
        <v>323</v>
      </c>
    </row>
    <row r="28" spans="1:8" s="13" customFormat="1" ht="13.5">
      <c r="A28" s="1" t="s">
        <v>76</v>
      </c>
      <c r="B28" s="19">
        <v>283</v>
      </c>
      <c r="C28" s="29">
        <v>152</v>
      </c>
      <c r="D28" s="20">
        <v>199</v>
      </c>
      <c r="E28" s="58">
        <v>307</v>
      </c>
      <c r="F28" s="29">
        <v>308</v>
      </c>
      <c r="G28" s="29">
        <v>299</v>
      </c>
      <c r="H28" s="19">
        <v>300</v>
      </c>
    </row>
    <row r="29" spans="1:8" s="13" customFormat="1" ht="13.5">
      <c r="A29" s="1" t="s">
        <v>77</v>
      </c>
      <c r="B29" s="19">
        <v>338</v>
      </c>
      <c r="C29" s="29">
        <v>178</v>
      </c>
      <c r="D29" s="20">
        <v>203</v>
      </c>
      <c r="E29" s="58">
        <v>353</v>
      </c>
      <c r="F29" s="29">
        <v>350</v>
      </c>
      <c r="G29" s="29">
        <v>346</v>
      </c>
      <c r="H29" s="19">
        <v>339</v>
      </c>
    </row>
    <row r="30" spans="1:8" s="13" customFormat="1" ht="13.5">
      <c r="A30" s="1" t="s">
        <v>78</v>
      </c>
      <c r="B30" s="19">
        <v>319</v>
      </c>
      <c r="C30" s="29">
        <v>140</v>
      </c>
      <c r="D30" s="20">
        <v>221</v>
      </c>
      <c r="E30" s="58">
        <v>332</v>
      </c>
      <c r="F30" s="29">
        <v>332</v>
      </c>
      <c r="G30" s="29">
        <v>330</v>
      </c>
      <c r="H30" s="19">
        <v>315</v>
      </c>
    </row>
    <row r="31" spans="1:8" s="13" customFormat="1" ht="13.5">
      <c r="A31" s="1" t="s">
        <v>79</v>
      </c>
      <c r="B31" s="19">
        <v>299</v>
      </c>
      <c r="C31" s="29">
        <v>150</v>
      </c>
      <c r="D31" s="20">
        <v>193</v>
      </c>
      <c r="E31" s="58">
        <v>308</v>
      </c>
      <c r="F31" s="29">
        <v>307</v>
      </c>
      <c r="G31" s="29">
        <v>302</v>
      </c>
      <c r="H31" s="19">
        <v>298</v>
      </c>
    </row>
    <row r="32" spans="1:8" s="13" customFormat="1" ht="13.5">
      <c r="A32" s="1" t="s">
        <v>80</v>
      </c>
      <c r="B32" s="19">
        <v>297</v>
      </c>
      <c r="C32" s="29">
        <v>151</v>
      </c>
      <c r="D32" s="20">
        <v>194</v>
      </c>
      <c r="E32" s="58">
        <v>309</v>
      </c>
      <c r="F32" s="29">
        <v>315</v>
      </c>
      <c r="G32" s="29">
        <v>308</v>
      </c>
      <c r="H32" s="19">
        <v>308</v>
      </c>
    </row>
    <row r="33" spans="1:8" s="13" customFormat="1" ht="13.5">
      <c r="A33" s="1" t="s">
        <v>81</v>
      </c>
      <c r="B33" s="19">
        <v>361</v>
      </c>
      <c r="C33" s="29">
        <v>188</v>
      </c>
      <c r="D33" s="20">
        <v>238</v>
      </c>
      <c r="E33" s="58">
        <v>388</v>
      </c>
      <c r="F33" s="29">
        <v>382</v>
      </c>
      <c r="G33" s="29">
        <v>386</v>
      </c>
      <c r="H33" s="19">
        <v>376</v>
      </c>
    </row>
    <row r="34" spans="1:8" s="13" customFormat="1" ht="13.5">
      <c r="A34" s="1" t="s">
        <v>82</v>
      </c>
      <c r="B34" s="19">
        <v>242</v>
      </c>
      <c r="C34" s="29">
        <v>120</v>
      </c>
      <c r="D34" s="20">
        <v>147</v>
      </c>
      <c r="E34" s="58">
        <v>247</v>
      </c>
      <c r="F34" s="29">
        <v>246</v>
      </c>
      <c r="G34" s="29">
        <v>247</v>
      </c>
      <c r="H34" s="19">
        <v>246</v>
      </c>
    </row>
    <row r="35" spans="1:8" s="13" customFormat="1" ht="13.5">
      <c r="A35" s="1" t="s">
        <v>83</v>
      </c>
      <c r="B35" s="19">
        <v>339</v>
      </c>
      <c r="C35" s="29">
        <v>151</v>
      </c>
      <c r="D35" s="20">
        <v>230</v>
      </c>
      <c r="E35" s="58">
        <v>368</v>
      </c>
      <c r="F35" s="29">
        <v>365</v>
      </c>
      <c r="G35" s="29">
        <v>368</v>
      </c>
      <c r="H35" s="19">
        <v>350</v>
      </c>
    </row>
    <row r="36" spans="1:8" s="13" customFormat="1" ht="13.5">
      <c r="A36" s="1" t="s">
        <v>84</v>
      </c>
      <c r="B36" s="19">
        <v>326</v>
      </c>
      <c r="C36" s="29">
        <v>154</v>
      </c>
      <c r="D36" s="20">
        <v>209</v>
      </c>
      <c r="E36" s="58">
        <v>347</v>
      </c>
      <c r="F36" s="29">
        <v>345</v>
      </c>
      <c r="G36" s="29">
        <v>336</v>
      </c>
      <c r="H36" s="19">
        <v>336</v>
      </c>
    </row>
    <row r="37" spans="1:8" s="13" customFormat="1" ht="13.5">
      <c r="A37" s="1" t="s">
        <v>85</v>
      </c>
      <c r="B37" s="19">
        <v>317</v>
      </c>
      <c r="C37" s="29">
        <v>134</v>
      </c>
      <c r="D37" s="20">
        <v>225</v>
      </c>
      <c r="E37" s="58">
        <v>329</v>
      </c>
      <c r="F37" s="29">
        <v>329</v>
      </c>
      <c r="G37" s="29">
        <v>327</v>
      </c>
      <c r="H37" s="19">
        <v>328</v>
      </c>
    </row>
    <row r="38" spans="1:8" s="13" customFormat="1" ht="13.5">
      <c r="A38" s="1" t="s">
        <v>86</v>
      </c>
      <c r="B38" s="19">
        <v>308</v>
      </c>
      <c r="C38" s="29">
        <v>152</v>
      </c>
      <c r="D38" s="20">
        <v>190</v>
      </c>
      <c r="E38" s="58">
        <v>325</v>
      </c>
      <c r="F38" s="29">
        <v>324</v>
      </c>
      <c r="G38" s="29">
        <v>319</v>
      </c>
      <c r="H38" s="19">
        <v>311</v>
      </c>
    </row>
    <row r="39" spans="1:8" s="13" customFormat="1" ht="13.5">
      <c r="A39" s="1" t="s">
        <v>87</v>
      </c>
      <c r="B39" s="19">
        <v>187</v>
      </c>
      <c r="C39" s="29">
        <v>93</v>
      </c>
      <c r="D39" s="20">
        <v>130</v>
      </c>
      <c r="E39" s="58">
        <v>204</v>
      </c>
      <c r="F39" s="29">
        <v>203</v>
      </c>
      <c r="G39" s="29">
        <v>203</v>
      </c>
      <c r="H39" s="19">
        <v>191</v>
      </c>
    </row>
    <row r="40" spans="1:8" s="13" customFormat="1" ht="13.5">
      <c r="A40" s="1" t="s">
        <v>88</v>
      </c>
      <c r="B40" s="19">
        <v>218</v>
      </c>
      <c r="C40" s="29">
        <v>111</v>
      </c>
      <c r="D40" s="20">
        <v>135</v>
      </c>
      <c r="E40" s="58">
        <v>231</v>
      </c>
      <c r="F40" s="29">
        <v>231</v>
      </c>
      <c r="G40" s="29">
        <v>227</v>
      </c>
      <c r="H40" s="19">
        <v>220</v>
      </c>
    </row>
    <row r="41" spans="1:8" s="13" customFormat="1" ht="13.5">
      <c r="A41" s="1" t="s">
        <v>89</v>
      </c>
      <c r="B41" s="19">
        <v>203</v>
      </c>
      <c r="C41" s="29">
        <v>111</v>
      </c>
      <c r="D41" s="20">
        <v>120</v>
      </c>
      <c r="E41" s="58">
        <v>216</v>
      </c>
      <c r="F41" s="29">
        <v>214</v>
      </c>
      <c r="G41" s="29">
        <v>211</v>
      </c>
      <c r="H41" s="19">
        <v>213</v>
      </c>
    </row>
    <row r="42" spans="1:8" s="13" customFormat="1" ht="13.5">
      <c r="A42" s="1" t="s">
        <v>90</v>
      </c>
      <c r="B42" s="19">
        <v>302</v>
      </c>
      <c r="C42" s="29">
        <v>146</v>
      </c>
      <c r="D42" s="20">
        <v>205</v>
      </c>
      <c r="E42" s="58">
        <v>325</v>
      </c>
      <c r="F42" s="29">
        <v>324</v>
      </c>
      <c r="G42" s="29">
        <v>319</v>
      </c>
      <c r="H42" s="19">
        <v>318</v>
      </c>
    </row>
    <row r="43" spans="1:8" s="13" customFormat="1" ht="13.5">
      <c r="A43" s="1" t="s">
        <v>91</v>
      </c>
      <c r="B43" s="19">
        <v>320</v>
      </c>
      <c r="C43" s="29">
        <v>138</v>
      </c>
      <c r="D43" s="20">
        <v>230</v>
      </c>
      <c r="E43" s="58">
        <v>348</v>
      </c>
      <c r="F43" s="29">
        <v>343</v>
      </c>
      <c r="G43" s="29">
        <v>336</v>
      </c>
      <c r="H43" s="19">
        <v>331</v>
      </c>
    </row>
    <row r="44" spans="1:8" s="13" customFormat="1" ht="13.5">
      <c r="A44" s="1" t="s">
        <v>92</v>
      </c>
      <c r="B44" s="19">
        <v>441</v>
      </c>
      <c r="C44" s="29">
        <v>202</v>
      </c>
      <c r="D44" s="20">
        <v>307</v>
      </c>
      <c r="E44" s="58">
        <v>460</v>
      </c>
      <c r="F44" s="29">
        <v>462</v>
      </c>
      <c r="G44" s="29">
        <v>457</v>
      </c>
      <c r="H44" s="19">
        <v>460</v>
      </c>
    </row>
    <row r="45" spans="1:8" s="13" customFormat="1" ht="13.5">
      <c r="A45" s="1" t="s">
        <v>94</v>
      </c>
      <c r="B45" s="19">
        <v>187</v>
      </c>
      <c r="C45" s="29">
        <v>85</v>
      </c>
      <c r="D45" s="20">
        <v>125</v>
      </c>
      <c r="E45" s="58">
        <v>197</v>
      </c>
      <c r="F45" s="29">
        <v>197</v>
      </c>
      <c r="G45" s="29">
        <v>196</v>
      </c>
      <c r="H45" s="19">
        <v>188</v>
      </c>
    </row>
    <row r="46" spans="1:8" s="13" customFormat="1" ht="13.5">
      <c r="A46" s="1" t="s">
        <v>95</v>
      </c>
      <c r="B46" s="19">
        <v>217</v>
      </c>
      <c r="C46" s="29">
        <v>111</v>
      </c>
      <c r="D46" s="20">
        <v>128</v>
      </c>
      <c r="E46" s="58">
        <v>217</v>
      </c>
      <c r="F46" s="29">
        <v>222</v>
      </c>
      <c r="G46" s="29">
        <v>217</v>
      </c>
      <c r="H46" s="19">
        <v>216</v>
      </c>
    </row>
    <row r="47" spans="1:8" s="13" customFormat="1" ht="13.5">
      <c r="A47" s="1" t="s">
        <v>96</v>
      </c>
      <c r="B47" s="19">
        <v>363</v>
      </c>
      <c r="C47" s="29">
        <v>147</v>
      </c>
      <c r="D47" s="20">
        <v>252</v>
      </c>
      <c r="E47" s="58">
        <v>377</v>
      </c>
      <c r="F47" s="29">
        <v>377</v>
      </c>
      <c r="G47" s="29">
        <v>370</v>
      </c>
      <c r="H47" s="19">
        <v>363</v>
      </c>
    </row>
    <row r="48" spans="1:8" s="13" customFormat="1" ht="13.5">
      <c r="A48" s="1" t="s">
        <v>97</v>
      </c>
      <c r="B48" s="19">
        <v>261</v>
      </c>
      <c r="C48" s="29">
        <v>147</v>
      </c>
      <c r="D48" s="20">
        <v>195</v>
      </c>
      <c r="E48" s="58">
        <v>276</v>
      </c>
      <c r="F48" s="29">
        <v>276</v>
      </c>
      <c r="G48" s="29">
        <v>269</v>
      </c>
      <c r="H48" s="19">
        <v>263</v>
      </c>
    </row>
    <row r="49" spans="1:8" s="13" customFormat="1" ht="13.5">
      <c r="A49" s="99" t="s">
        <v>98</v>
      </c>
      <c r="B49" s="19">
        <v>279</v>
      </c>
      <c r="C49" s="29">
        <v>116</v>
      </c>
      <c r="D49" s="20">
        <v>210</v>
      </c>
      <c r="E49" s="58">
        <v>294</v>
      </c>
      <c r="F49" s="29">
        <v>296</v>
      </c>
      <c r="G49" s="29">
        <v>290</v>
      </c>
      <c r="H49" s="19">
        <v>281</v>
      </c>
    </row>
    <row r="50" spans="1:8" s="13" customFormat="1" ht="13.5">
      <c r="A50" s="100" t="s">
        <v>99</v>
      </c>
      <c r="B50" s="19">
        <v>310</v>
      </c>
      <c r="C50" s="78">
        <v>132</v>
      </c>
      <c r="D50" s="79">
        <v>234</v>
      </c>
      <c r="E50" s="58">
        <v>318</v>
      </c>
      <c r="F50" s="29">
        <v>323</v>
      </c>
      <c r="G50" s="29">
        <v>321</v>
      </c>
      <c r="H50" s="19">
        <v>305</v>
      </c>
    </row>
    <row r="51" spans="1:8" s="13" customFormat="1" ht="13.5">
      <c r="A51" s="100" t="s">
        <v>144</v>
      </c>
      <c r="B51" s="19">
        <v>188</v>
      </c>
      <c r="C51" s="78">
        <v>81</v>
      </c>
      <c r="D51" s="79">
        <v>128</v>
      </c>
      <c r="E51" s="58">
        <v>196</v>
      </c>
      <c r="F51" s="29">
        <v>197</v>
      </c>
      <c r="G51" s="29">
        <v>188</v>
      </c>
      <c r="H51" s="19">
        <v>182</v>
      </c>
    </row>
    <row r="52" spans="1:8" s="13" customFormat="1" ht="13.5">
      <c r="A52" s="100" t="s">
        <v>145</v>
      </c>
      <c r="B52" s="19">
        <v>1957</v>
      </c>
      <c r="C52" s="78">
        <v>1097</v>
      </c>
      <c r="D52" s="79">
        <v>1360</v>
      </c>
      <c r="E52" s="58">
        <v>2102</v>
      </c>
      <c r="F52" s="29">
        <v>2080</v>
      </c>
      <c r="G52" s="29">
        <v>2056</v>
      </c>
      <c r="H52" s="19">
        <v>1990</v>
      </c>
    </row>
    <row r="53" spans="1:8" s="13" customFormat="1" ht="13.5">
      <c r="A53" s="101" t="s">
        <v>146</v>
      </c>
      <c r="B53" s="19">
        <v>849</v>
      </c>
      <c r="C53" s="67">
        <v>408</v>
      </c>
      <c r="D53" s="68">
        <v>633</v>
      </c>
      <c r="E53" s="58">
        <v>905</v>
      </c>
      <c r="F53" s="29">
        <v>912</v>
      </c>
      <c r="G53" s="29">
        <v>900</v>
      </c>
      <c r="H53" s="19">
        <v>875</v>
      </c>
    </row>
    <row r="54" spans="1:8" ht="13.5">
      <c r="A54" s="7" t="s">
        <v>0</v>
      </c>
      <c r="B54" s="15">
        <f aca="true" t="shared" si="0" ref="B54:H54">SUM(B7:B53)</f>
        <v>15515</v>
      </c>
      <c r="C54" s="15">
        <f t="shared" si="0"/>
        <v>7249</v>
      </c>
      <c r="D54" s="15">
        <f t="shared" si="0"/>
        <v>10781</v>
      </c>
      <c r="E54" s="15">
        <f t="shared" si="0"/>
        <v>16292</v>
      </c>
      <c r="F54" s="15">
        <f t="shared" si="0"/>
        <v>16299</v>
      </c>
      <c r="G54" s="15">
        <f t="shared" si="0"/>
        <v>16088</v>
      </c>
      <c r="H54" s="15">
        <f t="shared" si="0"/>
        <v>15771</v>
      </c>
    </row>
  </sheetData>
  <sheetProtection selectLockedCells="1"/>
  <mergeCells count="3">
    <mergeCell ref="B1:D1"/>
    <mergeCell ref="B2:D2"/>
    <mergeCell ref="C3:D3"/>
  </mergeCells>
  <printOptions horizontalCentered="1"/>
  <pageMargins left="0.25" right="0.25" top="1.5" bottom="0.25" header="1" footer="0.35"/>
  <pageSetup horizontalDpi="600" verticalDpi="600" orientation="portrait" pageOrder="overThenDown" scale="77" r:id="rId1"/>
  <headerFooter alignWithMargins="0">
    <oddHeader>&amp;C&amp;"Helv,Bold"TWIN FALLS COUNTY RESULTS
GENERAL ELECTION    NOVEMBER 4,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SheetLayoutView="100" zoomScalePageLayoutView="0" workbookViewId="0" topLeftCell="A1">
      <pane xSplit="1" ySplit="6" topLeftCell="B46" activePane="bottomRight" state="frozen"/>
      <selection pane="topLeft" activeCell="L51" sqref="L51"/>
      <selection pane="topRight" activeCell="L51" sqref="L51"/>
      <selection pane="bottomLeft" activeCell="L51" sqref="L51"/>
      <selection pane="bottomRight" activeCell="B53" sqref="B53"/>
    </sheetView>
  </sheetViews>
  <sheetFormatPr defaultColWidth="9.140625" defaultRowHeight="12.75"/>
  <cols>
    <col min="1" max="1" width="10.00390625" style="14" bestFit="1" customWidth="1"/>
    <col min="2" max="5" width="8.7109375" style="8" customWidth="1"/>
    <col min="6" max="9" width="8.7109375" style="0" customWidth="1"/>
    <col min="10" max="10" width="11.57421875" style="8" bestFit="1" customWidth="1"/>
    <col min="11" max="11" width="10.421875" style="8" customWidth="1"/>
    <col min="12" max="12" width="9.28125" style="8" bestFit="1" customWidth="1"/>
    <col min="13" max="13" width="8.421875" style="8" customWidth="1"/>
    <col min="14" max="14" width="9.7109375" style="8" bestFit="1" customWidth="1"/>
    <col min="15" max="15" width="10.7109375" style="8" bestFit="1" customWidth="1"/>
    <col min="16" max="16" width="10.421875" style="8" bestFit="1" customWidth="1"/>
    <col min="17" max="17" width="9.7109375" style="8" bestFit="1" customWidth="1"/>
    <col min="18" max="18" width="13.28125" style="8" bestFit="1" customWidth="1"/>
    <col min="19" max="19" width="10.00390625" style="8" bestFit="1" customWidth="1"/>
    <col min="20" max="16384" width="9.140625" style="8" customWidth="1"/>
  </cols>
  <sheetData>
    <row r="1" spans="1:9" ht="13.5">
      <c r="A1" s="21"/>
      <c r="B1" s="134" t="s">
        <v>138</v>
      </c>
      <c r="C1" s="135"/>
      <c r="D1" s="135"/>
      <c r="E1" s="136"/>
      <c r="F1" s="116" t="s">
        <v>158</v>
      </c>
      <c r="G1" s="116"/>
      <c r="H1" s="116"/>
      <c r="I1" s="116"/>
    </row>
    <row r="2" spans="1:9" ht="13.5">
      <c r="A2" s="22"/>
      <c r="B2" s="127" t="s">
        <v>139</v>
      </c>
      <c r="C2" s="137"/>
      <c r="D2" s="137"/>
      <c r="E2" s="128"/>
      <c r="F2" s="140" t="s">
        <v>159</v>
      </c>
      <c r="G2" s="140"/>
      <c r="H2" s="140"/>
      <c r="I2" s="140"/>
    </row>
    <row r="3" spans="1:9" ht="13.5">
      <c r="A3" s="22"/>
      <c r="B3" s="112" t="s">
        <v>140</v>
      </c>
      <c r="C3" s="123"/>
      <c r="D3" s="123"/>
      <c r="E3" s="113"/>
      <c r="F3" s="114" t="s">
        <v>147</v>
      </c>
      <c r="G3" s="124"/>
      <c r="H3" s="124"/>
      <c r="I3" s="115"/>
    </row>
    <row r="4" spans="1:9" ht="13.5">
      <c r="A4" s="33"/>
      <c r="B4" s="138" t="s">
        <v>141</v>
      </c>
      <c r="C4" s="139"/>
      <c r="D4" s="138" t="s">
        <v>142</v>
      </c>
      <c r="E4" s="139"/>
      <c r="F4" s="131" t="s">
        <v>148</v>
      </c>
      <c r="G4" s="132"/>
      <c r="H4" s="131" t="s">
        <v>149</v>
      </c>
      <c r="I4" s="132"/>
    </row>
    <row r="5" spans="1:9" ht="95.25" customHeight="1" thickBot="1">
      <c r="A5" s="34" t="s">
        <v>16</v>
      </c>
      <c r="B5" s="91" t="s">
        <v>135</v>
      </c>
      <c r="C5" s="92" t="s">
        <v>136</v>
      </c>
      <c r="D5" s="93" t="s">
        <v>135</v>
      </c>
      <c r="E5" s="92" t="s">
        <v>136</v>
      </c>
      <c r="F5" s="4" t="s">
        <v>150</v>
      </c>
      <c r="G5" s="4" t="s">
        <v>151</v>
      </c>
      <c r="H5" s="4" t="s">
        <v>152</v>
      </c>
      <c r="I5" s="4" t="s">
        <v>153</v>
      </c>
    </row>
    <row r="6" spans="1:9" ht="14.25" thickBot="1">
      <c r="A6" s="10"/>
      <c r="B6" s="36"/>
      <c r="C6" s="36"/>
      <c r="D6" s="36"/>
      <c r="E6" s="36"/>
      <c r="F6" s="36"/>
      <c r="G6" s="36"/>
      <c r="H6" s="36"/>
      <c r="I6" s="37"/>
    </row>
    <row r="7" spans="1:9" ht="13.5">
      <c r="A7" s="1" t="s">
        <v>56</v>
      </c>
      <c r="B7" s="27">
        <v>256</v>
      </c>
      <c r="C7" s="17">
        <v>41</v>
      </c>
      <c r="D7" s="27">
        <v>256</v>
      </c>
      <c r="E7" s="17">
        <v>39</v>
      </c>
      <c r="F7" s="60">
        <v>236</v>
      </c>
      <c r="G7" s="69">
        <v>49</v>
      </c>
      <c r="H7" s="69">
        <v>148</v>
      </c>
      <c r="I7" s="61">
        <v>129</v>
      </c>
    </row>
    <row r="8" spans="1:9" ht="13.5">
      <c r="A8" s="1" t="s">
        <v>57</v>
      </c>
      <c r="B8" s="29">
        <v>315</v>
      </c>
      <c r="C8" s="20">
        <v>65</v>
      </c>
      <c r="D8" s="29">
        <v>319</v>
      </c>
      <c r="E8" s="20">
        <v>58</v>
      </c>
      <c r="F8" s="62">
        <v>284</v>
      </c>
      <c r="G8" s="70">
        <v>76</v>
      </c>
      <c r="H8" s="70">
        <v>191</v>
      </c>
      <c r="I8" s="63">
        <v>162</v>
      </c>
    </row>
    <row r="9" spans="1:9" ht="13.5">
      <c r="A9" s="1" t="s">
        <v>58</v>
      </c>
      <c r="B9" s="29">
        <v>228</v>
      </c>
      <c r="C9" s="20">
        <v>40</v>
      </c>
      <c r="D9" s="29">
        <v>226</v>
      </c>
      <c r="E9" s="20">
        <v>40</v>
      </c>
      <c r="F9" s="62">
        <v>208</v>
      </c>
      <c r="G9" s="70">
        <v>50</v>
      </c>
      <c r="H9" s="70">
        <v>136</v>
      </c>
      <c r="I9" s="63">
        <v>127</v>
      </c>
    </row>
    <row r="10" spans="1:9" ht="13.5">
      <c r="A10" s="1" t="s">
        <v>59</v>
      </c>
      <c r="B10" s="29">
        <v>200</v>
      </c>
      <c r="C10" s="20">
        <v>47</v>
      </c>
      <c r="D10" s="29">
        <v>202</v>
      </c>
      <c r="E10" s="20">
        <v>45</v>
      </c>
      <c r="F10" s="62">
        <v>179</v>
      </c>
      <c r="G10" s="70">
        <v>61</v>
      </c>
      <c r="H10" s="70">
        <v>139</v>
      </c>
      <c r="I10" s="63">
        <v>103</v>
      </c>
    </row>
    <row r="11" spans="1:9" ht="13.5">
      <c r="A11" s="1" t="s">
        <v>60</v>
      </c>
      <c r="B11" s="29">
        <v>238</v>
      </c>
      <c r="C11" s="20">
        <v>40</v>
      </c>
      <c r="D11" s="29">
        <v>236</v>
      </c>
      <c r="E11" s="20">
        <v>41</v>
      </c>
      <c r="F11" s="62">
        <v>210</v>
      </c>
      <c r="G11" s="70">
        <v>65</v>
      </c>
      <c r="H11" s="70">
        <v>147</v>
      </c>
      <c r="I11" s="63">
        <v>121</v>
      </c>
    </row>
    <row r="12" spans="1:9" ht="13.5">
      <c r="A12" s="1" t="s">
        <v>61</v>
      </c>
      <c r="B12" s="29">
        <v>226</v>
      </c>
      <c r="C12" s="20">
        <v>40</v>
      </c>
      <c r="D12" s="29">
        <v>226</v>
      </c>
      <c r="E12" s="20">
        <v>42</v>
      </c>
      <c r="F12" s="62">
        <v>205</v>
      </c>
      <c r="G12" s="70">
        <v>49</v>
      </c>
      <c r="H12" s="70">
        <v>148</v>
      </c>
      <c r="I12" s="63">
        <v>100</v>
      </c>
    </row>
    <row r="13" spans="1:9" ht="13.5">
      <c r="A13" s="1" t="s">
        <v>62</v>
      </c>
      <c r="B13" s="29">
        <v>185</v>
      </c>
      <c r="C13" s="20">
        <v>34</v>
      </c>
      <c r="D13" s="29">
        <v>183</v>
      </c>
      <c r="E13" s="20">
        <v>35</v>
      </c>
      <c r="F13" s="62">
        <v>165</v>
      </c>
      <c r="G13" s="70">
        <v>42</v>
      </c>
      <c r="H13" s="70">
        <v>120</v>
      </c>
      <c r="I13" s="63">
        <v>83</v>
      </c>
    </row>
    <row r="14" spans="1:9" ht="13.5">
      <c r="A14" s="1" t="s">
        <v>63</v>
      </c>
      <c r="B14" s="29">
        <v>295</v>
      </c>
      <c r="C14" s="20">
        <v>53</v>
      </c>
      <c r="D14" s="29">
        <v>294</v>
      </c>
      <c r="E14" s="20">
        <v>56</v>
      </c>
      <c r="F14" s="62">
        <v>267</v>
      </c>
      <c r="G14" s="70">
        <v>83</v>
      </c>
      <c r="H14" s="70">
        <v>190</v>
      </c>
      <c r="I14" s="63">
        <v>140</v>
      </c>
    </row>
    <row r="15" spans="1:9" ht="13.5">
      <c r="A15" s="1" t="s">
        <v>64</v>
      </c>
      <c r="B15" s="29">
        <v>254</v>
      </c>
      <c r="C15" s="20">
        <v>40</v>
      </c>
      <c r="D15" s="29">
        <v>252</v>
      </c>
      <c r="E15" s="20">
        <v>44</v>
      </c>
      <c r="F15" s="62">
        <v>230</v>
      </c>
      <c r="G15" s="70">
        <v>66</v>
      </c>
      <c r="H15" s="70">
        <v>168</v>
      </c>
      <c r="I15" s="63">
        <v>120</v>
      </c>
    </row>
    <row r="16" spans="1:9" ht="13.5">
      <c r="A16" s="1" t="s">
        <v>65</v>
      </c>
      <c r="B16" s="29">
        <v>287</v>
      </c>
      <c r="C16" s="20">
        <v>51</v>
      </c>
      <c r="D16" s="29">
        <v>291</v>
      </c>
      <c r="E16" s="20">
        <v>48</v>
      </c>
      <c r="F16" s="62">
        <v>268</v>
      </c>
      <c r="G16" s="70">
        <v>69</v>
      </c>
      <c r="H16" s="70">
        <v>203</v>
      </c>
      <c r="I16" s="63">
        <v>122</v>
      </c>
    </row>
    <row r="17" spans="1:9" ht="13.5">
      <c r="A17" s="1" t="s">
        <v>66</v>
      </c>
      <c r="B17" s="29">
        <v>300</v>
      </c>
      <c r="C17" s="20">
        <v>58</v>
      </c>
      <c r="D17" s="29">
        <v>302</v>
      </c>
      <c r="E17" s="20">
        <v>50</v>
      </c>
      <c r="F17" s="62">
        <v>285</v>
      </c>
      <c r="G17" s="70">
        <v>67</v>
      </c>
      <c r="H17" s="70">
        <v>204</v>
      </c>
      <c r="I17" s="63">
        <v>137</v>
      </c>
    </row>
    <row r="18" spans="1:9" ht="13.5">
      <c r="A18" s="1" t="s">
        <v>67</v>
      </c>
      <c r="B18" s="29">
        <v>224</v>
      </c>
      <c r="C18" s="20">
        <v>37</v>
      </c>
      <c r="D18" s="29">
        <v>227</v>
      </c>
      <c r="E18" s="20">
        <v>33</v>
      </c>
      <c r="F18" s="62">
        <v>192</v>
      </c>
      <c r="G18" s="70">
        <v>55</v>
      </c>
      <c r="H18" s="70">
        <v>149</v>
      </c>
      <c r="I18" s="63">
        <v>97</v>
      </c>
    </row>
    <row r="19" spans="1:9" ht="13.5">
      <c r="A19" s="1" t="s">
        <v>68</v>
      </c>
      <c r="B19" s="29">
        <v>284</v>
      </c>
      <c r="C19" s="20">
        <v>31</v>
      </c>
      <c r="D19" s="29">
        <v>291</v>
      </c>
      <c r="E19" s="20">
        <v>26</v>
      </c>
      <c r="F19" s="62">
        <v>238</v>
      </c>
      <c r="G19" s="70">
        <v>74</v>
      </c>
      <c r="H19" s="70">
        <v>164</v>
      </c>
      <c r="I19" s="63">
        <v>139</v>
      </c>
    </row>
    <row r="20" spans="1:9" ht="13.5">
      <c r="A20" s="1" t="s">
        <v>69</v>
      </c>
      <c r="B20" s="29">
        <v>291</v>
      </c>
      <c r="C20" s="20">
        <v>25</v>
      </c>
      <c r="D20" s="29">
        <v>296</v>
      </c>
      <c r="E20" s="20">
        <v>22</v>
      </c>
      <c r="F20" s="62">
        <v>248</v>
      </c>
      <c r="G20" s="70">
        <v>67</v>
      </c>
      <c r="H20" s="70">
        <v>181</v>
      </c>
      <c r="I20" s="63">
        <v>118</v>
      </c>
    </row>
    <row r="21" spans="1:9" ht="13.5">
      <c r="A21" s="1" t="s">
        <v>70</v>
      </c>
      <c r="B21" s="29">
        <v>346</v>
      </c>
      <c r="C21" s="20">
        <v>42</v>
      </c>
      <c r="D21" s="29">
        <v>351</v>
      </c>
      <c r="E21" s="20">
        <v>38</v>
      </c>
      <c r="F21" s="62">
        <v>302</v>
      </c>
      <c r="G21" s="70">
        <v>89</v>
      </c>
      <c r="H21" s="70">
        <v>212</v>
      </c>
      <c r="I21" s="63">
        <v>167</v>
      </c>
    </row>
    <row r="22" spans="1:9" ht="13.5">
      <c r="A22" s="1" t="s">
        <v>93</v>
      </c>
      <c r="B22" s="29">
        <v>294</v>
      </c>
      <c r="C22" s="20">
        <v>38</v>
      </c>
      <c r="D22" s="29">
        <v>293</v>
      </c>
      <c r="E22" s="20">
        <v>36</v>
      </c>
      <c r="F22" s="62">
        <v>259</v>
      </c>
      <c r="G22" s="70">
        <v>70</v>
      </c>
      <c r="H22" s="70">
        <v>175</v>
      </c>
      <c r="I22" s="63">
        <v>138</v>
      </c>
    </row>
    <row r="23" spans="1:9" ht="13.5">
      <c r="A23" s="1" t="s">
        <v>71</v>
      </c>
      <c r="B23" s="29">
        <v>149</v>
      </c>
      <c r="C23" s="20">
        <v>12</v>
      </c>
      <c r="D23" s="29">
        <v>151</v>
      </c>
      <c r="E23" s="20">
        <v>10</v>
      </c>
      <c r="F23" s="62">
        <v>123</v>
      </c>
      <c r="G23" s="70">
        <v>41</v>
      </c>
      <c r="H23" s="70">
        <v>100</v>
      </c>
      <c r="I23" s="63">
        <v>57</v>
      </c>
    </row>
    <row r="24" spans="1:9" ht="13.5">
      <c r="A24" s="1" t="s">
        <v>72</v>
      </c>
      <c r="B24" s="29">
        <v>136</v>
      </c>
      <c r="C24" s="20">
        <v>14</v>
      </c>
      <c r="D24" s="29">
        <v>132</v>
      </c>
      <c r="E24" s="20">
        <v>16</v>
      </c>
      <c r="F24" s="62">
        <v>111</v>
      </c>
      <c r="G24" s="70">
        <v>33</v>
      </c>
      <c r="H24" s="70">
        <v>79</v>
      </c>
      <c r="I24" s="63">
        <v>60</v>
      </c>
    </row>
    <row r="25" spans="1:9" ht="13.5">
      <c r="A25" s="1" t="s">
        <v>73</v>
      </c>
      <c r="B25" s="29">
        <v>225</v>
      </c>
      <c r="C25" s="20">
        <v>50</v>
      </c>
      <c r="D25" s="29">
        <v>229</v>
      </c>
      <c r="E25" s="20">
        <v>44</v>
      </c>
      <c r="F25" s="62">
        <v>200</v>
      </c>
      <c r="G25" s="70">
        <v>75</v>
      </c>
      <c r="H25" s="70">
        <v>154</v>
      </c>
      <c r="I25" s="63">
        <v>111</v>
      </c>
    </row>
    <row r="26" spans="1:9" ht="13.5">
      <c r="A26" s="1" t="s">
        <v>74</v>
      </c>
      <c r="B26" s="29">
        <v>213</v>
      </c>
      <c r="C26" s="20">
        <v>40</v>
      </c>
      <c r="D26" s="29">
        <v>211</v>
      </c>
      <c r="E26" s="20">
        <v>44</v>
      </c>
      <c r="F26" s="62">
        <v>174</v>
      </c>
      <c r="G26" s="70">
        <v>79</v>
      </c>
      <c r="H26" s="70">
        <v>129</v>
      </c>
      <c r="I26" s="63">
        <v>115</v>
      </c>
    </row>
    <row r="27" spans="1:9" ht="13.5">
      <c r="A27" s="1" t="s">
        <v>75</v>
      </c>
      <c r="B27" s="29">
        <v>301</v>
      </c>
      <c r="C27" s="20">
        <v>55</v>
      </c>
      <c r="D27" s="29">
        <v>301</v>
      </c>
      <c r="E27" s="20">
        <v>55</v>
      </c>
      <c r="F27" s="62">
        <v>248</v>
      </c>
      <c r="G27" s="70">
        <v>100</v>
      </c>
      <c r="H27" s="70">
        <v>168</v>
      </c>
      <c r="I27" s="63">
        <v>174</v>
      </c>
    </row>
    <row r="28" spans="1:9" ht="13.5">
      <c r="A28" s="1" t="s">
        <v>76</v>
      </c>
      <c r="B28" s="29">
        <v>283</v>
      </c>
      <c r="C28" s="20">
        <v>44</v>
      </c>
      <c r="D28" s="29">
        <v>286</v>
      </c>
      <c r="E28" s="20">
        <v>40</v>
      </c>
      <c r="F28" s="62">
        <v>238</v>
      </c>
      <c r="G28" s="70">
        <v>88</v>
      </c>
      <c r="H28" s="70">
        <v>161</v>
      </c>
      <c r="I28" s="63">
        <v>144</v>
      </c>
    </row>
    <row r="29" spans="1:9" ht="13.5">
      <c r="A29" s="1" t="s">
        <v>77</v>
      </c>
      <c r="B29" s="29">
        <v>329</v>
      </c>
      <c r="C29" s="20">
        <v>31</v>
      </c>
      <c r="D29" s="29">
        <v>326</v>
      </c>
      <c r="E29" s="20">
        <v>40</v>
      </c>
      <c r="F29" s="62">
        <v>288</v>
      </c>
      <c r="G29" s="70">
        <v>78</v>
      </c>
      <c r="H29" s="70">
        <v>206</v>
      </c>
      <c r="I29" s="63">
        <v>148</v>
      </c>
    </row>
    <row r="30" spans="1:9" ht="13.5">
      <c r="A30" s="1" t="s">
        <v>78</v>
      </c>
      <c r="B30" s="29">
        <v>325</v>
      </c>
      <c r="C30" s="20">
        <v>22</v>
      </c>
      <c r="D30" s="29">
        <v>324</v>
      </c>
      <c r="E30" s="20">
        <v>24</v>
      </c>
      <c r="F30" s="62">
        <v>280</v>
      </c>
      <c r="G30" s="70">
        <v>61</v>
      </c>
      <c r="H30" s="70">
        <v>210</v>
      </c>
      <c r="I30" s="63">
        <v>123</v>
      </c>
    </row>
    <row r="31" spans="1:9" ht="13.5">
      <c r="A31" s="1" t="s">
        <v>79</v>
      </c>
      <c r="B31" s="29">
        <v>278</v>
      </c>
      <c r="C31" s="20">
        <v>49</v>
      </c>
      <c r="D31" s="29">
        <v>287</v>
      </c>
      <c r="E31" s="20">
        <v>40</v>
      </c>
      <c r="F31" s="62">
        <v>239</v>
      </c>
      <c r="G31" s="70">
        <v>85</v>
      </c>
      <c r="H31" s="70">
        <v>166</v>
      </c>
      <c r="I31" s="63">
        <v>147</v>
      </c>
    </row>
    <row r="32" spans="1:9" ht="13.5">
      <c r="A32" s="1" t="s">
        <v>80</v>
      </c>
      <c r="B32" s="29">
        <v>280</v>
      </c>
      <c r="C32" s="20">
        <v>35</v>
      </c>
      <c r="D32" s="29">
        <v>280</v>
      </c>
      <c r="E32" s="20">
        <v>35</v>
      </c>
      <c r="F32" s="62">
        <v>228</v>
      </c>
      <c r="G32" s="70">
        <v>93</v>
      </c>
      <c r="H32" s="70">
        <v>165</v>
      </c>
      <c r="I32" s="63">
        <v>140</v>
      </c>
    </row>
    <row r="33" spans="1:9" ht="13.5">
      <c r="A33" s="1" t="s">
        <v>81</v>
      </c>
      <c r="B33" s="29">
        <v>357</v>
      </c>
      <c r="C33" s="20">
        <v>48</v>
      </c>
      <c r="D33" s="29">
        <v>363</v>
      </c>
      <c r="E33" s="20">
        <v>41</v>
      </c>
      <c r="F33" s="62">
        <v>301</v>
      </c>
      <c r="G33" s="70">
        <v>121</v>
      </c>
      <c r="H33" s="70">
        <v>226</v>
      </c>
      <c r="I33" s="63">
        <v>177</v>
      </c>
    </row>
    <row r="34" spans="1:9" ht="13.5">
      <c r="A34" s="1" t="s">
        <v>82</v>
      </c>
      <c r="B34" s="29">
        <v>226</v>
      </c>
      <c r="C34" s="20">
        <v>28</v>
      </c>
      <c r="D34" s="29">
        <v>223</v>
      </c>
      <c r="E34" s="20">
        <v>32</v>
      </c>
      <c r="F34" s="62">
        <v>180</v>
      </c>
      <c r="G34" s="70">
        <v>73</v>
      </c>
      <c r="H34" s="70">
        <v>135</v>
      </c>
      <c r="I34" s="63">
        <v>112</v>
      </c>
    </row>
    <row r="35" spans="1:9" ht="13.5">
      <c r="A35" s="1" t="s">
        <v>83</v>
      </c>
      <c r="B35" s="29">
        <v>331</v>
      </c>
      <c r="C35" s="20">
        <v>39</v>
      </c>
      <c r="D35" s="29">
        <v>340</v>
      </c>
      <c r="E35" s="20">
        <v>34</v>
      </c>
      <c r="F35" s="62">
        <v>250</v>
      </c>
      <c r="G35" s="70">
        <v>102</v>
      </c>
      <c r="H35" s="70">
        <v>191</v>
      </c>
      <c r="I35" s="63">
        <v>156</v>
      </c>
    </row>
    <row r="36" spans="1:9" ht="13.5">
      <c r="A36" s="1" t="s">
        <v>84</v>
      </c>
      <c r="B36" s="29">
        <v>294</v>
      </c>
      <c r="C36" s="20">
        <v>39</v>
      </c>
      <c r="D36" s="29">
        <v>299</v>
      </c>
      <c r="E36" s="20">
        <v>37</v>
      </c>
      <c r="F36" s="62">
        <v>250</v>
      </c>
      <c r="G36" s="70">
        <v>83</v>
      </c>
      <c r="H36" s="70">
        <v>185</v>
      </c>
      <c r="I36" s="63">
        <v>140</v>
      </c>
    </row>
    <row r="37" spans="1:9" ht="13.5">
      <c r="A37" s="1" t="s">
        <v>85</v>
      </c>
      <c r="B37" s="29">
        <v>299</v>
      </c>
      <c r="C37" s="20">
        <v>37</v>
      </c>
      <c r="D37" s="29">
        <v>300</v>
      </c>
      <c r="E37" s="20">
        <v>34</v>
      </c>
      <c r="F37" s="62">
        <v>223</v>
      </c>
      <c r="G37" s="70">
        <v>99</v>
      </c>
      <c r="H37" s="70">
        <v>154</v>
      </c>
      <c r="I37" s="63">
        <v>155</v>
      </c>
    </row>
    <row r="38" spans="1:9" ht="13.5">
      <c r="A38" s="1" t="s">
        <v>86</v>
      </c>
      <c r="B38" s="29">
        <v>283</v>
      </c>
      <c r="C38" s="20">
        <v>44</v>
      </c>
      <c r="D38" s="29">
        <v>282</v>
      </c>
      <c r="E38" s="20">
        <v>47</v>
      </c>
      <c r="F38" s="62">
        <v>229</v>
      </c>
      <c r="G38" s="70">
        <v>89</v>
      </c>
      <c r="H38" s="70">
        <v>154</v>
      </c>
      <c r="I38" s="63">
        <v>156</v>
      </c>
    </row>
    <row r="39" spans="1:9" ht="13.5">
      <c r="A39" s="1" t="s">
        <v>87</v>
      </c>
      <c r="B39" s="29">
        <v>174</v>
      </c>
      <c r="C39" s="20">
        <v>38</v>
      </c>
      <c r="D39" s="29">
        <v>175</v>
      </c>
      <c r="E39" s="20">
        <v>38</v>
      </c>
      <c r="F39" s="62">
        <v>151</v>
      </c>
      <c r="G39" s="70">
        <v>51</v>
      </c>
      <c r="H39" s="70">
        <v>108</v>
      </c>
      <c r="I39" s="63">
        <v>89</v>
      </c>
    </row>
    <row r="40" spans="1:9" ht="13.5">
      <c r="A40" s="1" t="s">
        <v>88</v>
      </c>
      <c r="B40" s="29">
        <v>212</v>
      </c>
      <c r="C40" s="20">
        <v>32</v>
      </c>
      <c r="D40" s="29">
        <v>209</v>
      </c>
      <c r="E40" s="20">
        <v>36</v>
      </c>
      <c r="F40" s="62">
        <v>178</v>
      </c>
      <c r="G40" s="70">
        <v>62</v>
      </c>
      <c r="H40" s="70">
        <v>122</v>
      </c>
      <c r="I40" s="63">
        <v>110</v>
      </c>
    </row>
    <row r="41" spans="1:9" ht="13.5">
      <c r="A41" s="1" t="s">
        <v>89</v>
      </c>
      <c r="B41" s="29">
        <v>186</v>
      </c>
      <c r="C41" s="20">
        <v>34</v>
      </c>
      <c r="D41" s="29">
        <v>183</v>
      </c>
      <c r="E41" s="20">
        <v>34</v>
      </c>
      <c r="F41" s="62">
        <v>154</v>
      </c>
      <c r="G41" s="70">
        <v>65</v>
      </c>
      <c r="H41" s="70">
        <v>99</v>
      </c>
      <c r="I41" s="63">
        <v>112</v>
      </c>
    </row>
    <row r="42" spans="1:9" ht="13.5">
      <c r="A42" s="1" t="s">
        <v>90</v>
      </c>
      <c r="B42" s="29">
        <v>293</v>
      </c>
      <c r="C42" s="20">
        <v>42</v>
      </c>
      <c r="D42" s="29">
        <v>293</v>
      </c>
      <c r="E42" s="20">
        <v>37</v>
      </c>
      <c r="F42" s="62">
        <v>244</v>
      </c>
      <c r="G42" s="70">
        <v>83</v>
      </c>
      <c r="H42" s="70">
        <v>178</v>
      </c>
      <c r="I42" s="63">
        <v>143</v>
      </c>
    </row>
    <row r="43" spans="1:9" ht="13.5">
      <c r="A43" s="1" t="s">
        <v>91</v>
      </c>
      <c r="B43" s="29">
        <v>303</v>
      </c>
      <c r="C43" s="20">
        <v>39</v>
      </c>
      <c r="D43" s="29">
        <v>301</v>
      </c>
      <c r="E43" s="20">
        <v>41</v>
      </c>
      <c r="F43" s="62">
        <v>264</v>
      </c>
      <c r="G43" s="70">
        <v>70</v>
      </c>
      <c r="H43" s="70">
        <v>194</v>
      </c>
      <c r="I43" s="63">
        <v>133</v>
      </c>
    </row>
    <row r="44" spans="1:9" ht="13.5">
      <c r="A44" s="1" t="s">
        <v>92</v>
      </c>
      <c r="B44" s="29">
        <v>414</v>
      </c>
      <c r="C44" s="20">
        <v>64</v>
      </c>
      <c r="D44" s="29">
        <v>420</v>
      </c>
      <c r="E44" s="20">
        <v>59</v>
      </c>
      <c r="F44" s="62">
        <v>343</v>
      </c>
      <c r="G44" s="70">
        <v>128</v>
      </c>
      <c r="H44" s="70">
        <v>265</v>
      </c>
      <c r="I44" s="63">
        <v>194</v>
      </c>
    </row>
    <row r="45" spans="1:9" ht="13.5">
      <c r="A45" s="1" t="s">
        <v>94</v>
      </c>
      <c r="B45" s="29">
        <v>165</v>
      </c>
      <c r="C45" s="20">
        <v>22</v>
      </c>
      <c r="D45" s="29">
        <v>170</v>
      </c>
      <c r="E45" s="20">
        <v>18</v>
      </c>
      <c r="F45" s="62">
        <v>149</v>
      </c>
      <c r="G45" s="70">
        <v>43</v>
      </c>
      <c r="H45" s="70">
        <v>113</v>
      </c>
      <c r="I45" s="63">
        <v>78</v>
      </c>
    </row>
    <row r="46" spans="1:9" ht="13.5">
      <c r="A46" s="1" t="s">
        <v>95</v>
      </c>
      <c r="B46" s="29">
        <v>207</v>
      </c>
      <c r="C46" s="20">
        <v>15</v>
      </c>
      <c r="D46" s="29">
        <v>213</v>
      </c>
      <c r="E46" s="20">
        <v>15</v>
      </c>
      <c r="F46" s="62">
        <v>174</v>
      </c>
      <c r="G46" s="70">
        <v>53</v>
      </c>
      <c r="H46" s="70">
        <v>123</v>
      </c>
      <c r="I46" s="63">
        <v>94</v>
      </c>
    </row>
    <row r="47" spans="1:9" ht="13.5">
      <c r="A47" s="1" t="s">
        <v>96</v>
      </c>
      <c r="B47" s="29">
        <v>361</v>
      </c>
      <c r="C47" s="20">
        <v>19</v>
      </c>
      <c r="D47" s="29">
        <v>361</v>
      </c>
      <c r="E47" s="20">
        <v>20</v>
      </c>
      <c r="F47" s="62">
        <v>296</v>
      </c>
      <c r="G47" s="70">
        <v>82</v>
      </c>
      <c r="H47" s="70">
        <v>225</v>
      </c>
      <c r="I47" s="63">
        <v>143</v>
      </c>
    </row>
    <row r="48" spans="1:9" ht="13.5">
      <c r="A48" s="1" t="s">
        <v>97</v>
      </c>
      <c r="B48" s="29">
        <v>248</v>
      </c>
      <c r="C48" s="20">
        <v>28</v>
      </c>
      <c r="D48" s="29">
        <v>252</v>
      </c>
      <c r="E48" s="20">
        <v>28</v>
      </c>
      <c r="F48" s="62">
        <v>237</v>
      </c>
      <c r="G48" s="70">
        <v>69</v>
      </c>
      <c r="H48" s="70">
        <v>197</v>
      </c>
      <c r="I48" s="63">
        <v>89</v>
      </c>
    </row>
    <row r="49" spans="1:9" ht="13.5">
      <c r="A49" s="99" t="s">
        <v>98</v>
      </c>
      <c r="B49" s="29">
        <v>243</v>
      </c>
      <c r="C49" s="20">
        <v>31</v>
      </c>
      <c r="D49" s="29">
        <v>254</v>
      </c>
      <c r="E49" s="20">
        <v>28</v>
      </c>
      <c r="F49" s="62">
        <v>219</v>
      </c>
      <c r="G49" s="70">
        <v>72</v>
      </c>
      <c r="H49" s="70">
        <v>163</v>
      </c>
      <c r="I49" s="63">
        <v>98</v>
      </c>
    </row>
    <row r="50" spans="1:9" ht="13.5">
      <c r="A50" s="100" t="s">
        <v>99</v>
      </c>
      <c r="B50" s="78">
        <v>285</v>
      </c>
      <c r="C50" s="79">
        <v>37</v>
      </c>
      <c r="D50" s="78">
        <v>285</v>
      </c>
      <c r="E50" s="79">
        <v>41</v>
      </c>
      <c r="F50" s="62">
        <v>252</v>
      </c>
      <c r="G50" s="70">
        <v>84</v>
      </c>
      <c r="H50" s="70">
        <v>188</v>
      </c>
      <c r="I50" s="63">
        <v>127</v>
      </c>
    </row>
    <row r="51" spans="1:9" ht="13.5">
      <c r="A51" s="100" t="s">
        <v>144</v>
      </c>
      <c r="B51" s="78">
        <v>161</v>
      </c>
      <c r="C51" s="85">
        <v>19</v>
      </c>
      <c r="D51" s="78">
        <v>161</v>
      </c>
      <c r="E51" s="85">
        <v>18</v>
      </c>
      <c r="F51" s="62">
        <v>136</v>
      </c>
      <c r="G51" s="70">
        <v>51</v>
      </c>
      <c r="H51" s="70">
        <v>107</v>
      </c>
      <c r="I51" s="63">
        <v>72</v>
      </c>
    </row>
    <row r="52" spans="1:9" ht="13.5">
      <c r="A52" s="100" t="s">
        <v>145</v>
      </c>
      <c r="B52" s="78">
        <v>1944</v>
      </c>
      <c r="C52" s="85">
        <v>239</v>
      </c>
      <c r="D52" s="78">
        <v>1966</v>
      </c>
      <c r="E52" s="85">
        <v>225</v>
      </c>
      <c r="F52" s="62">
        <v>1643</v>
      </c>
      <c r="G52" s="70">
        <v>649</v>
      </c>
      <c r="H52" s="70">
        <v>1288</v>
      </c>
      <c r="I52" s="63">
        <v>923</v>
      </c>
    </row>
    <row r="53" spans="1:9" ht="13.5">
      <c r="A53" s="101" t="s">
        <v>146</v>
      </c>
      <c r="B53" s="67">
        <v>834</v>
      </c>
      <c r="C53" s="68">
        <v>115</v>
      </c>
      <c r="D53" s="67">
        <v>844</v>
      </c>
      <c r="E53" s="68">
        <v>109</v>
      </c>
      <c r="F53" s="64">
        <v>702</v>
      </c>
      <c r="G53" s="71">
        <v>226</v>
      </c>
      <c r="H53" s="71">
        <v>557</v>
      </c>
      <c r="I53" s="65">
        <v>350</v>
      </c>
    </row>
    <row r="54" spans="1:9" ht="13.5">
      <c r="A54" s="7" t="s">
        <v>0</v>
      </c>
      <c r="B54" s="15">
        <f aca="true" t="shared" si="0" ref="B54:I54">SUM(B7:B53)</f>
        <v>14562</v>
      </c>
      <c r="C54" s="15">
        <f t="shared" si="0"/>
        <v>2043</v>
      </c>
      <c r="D54" s="15">
        <f t="shared" si="0"/>
        <v>14666</v>
      </c>
      <c r="E54" s="15">
        <f t="shared" si="0"/>
        <v>1973</v>
      </c>
      <c r="F54" s="15">
        <f t="shared" si="0"/>
        <v>12480</v>
      </c>
      <c r="G54" s="15">
        <f t="shared" si="0"/>
        <v>4120</v>
      </c>
      <c r="H54" s="15">
        <f t="shared" si="0"/>
        <v>9185</v>
      </c>
      <c r="I54" s="15">
        <f t="shared" si="0"/>
        <v>6873</v>
      </c>
    </row>
  </sheetData>
  <sheetProtection selectLockedCells="1"/>
  <mergeCells count="10">
    <mergeCell ref="B1:E1"/>
    <mergeCell ref="B2:E2"/>
    <mergeCell ref="B3:E3"/>
    <mergeCell ref="B4:C4"/>
    <mergeCell ref="D4:E4"/>
    <mergeCell ref="H4:I4"/>
    <mergeCell ref="F3:I3"/>
    <mergeCell ref="F1:I1"/>
    <mergeCell ref="F2:I2"/>
    <mergeCell ref="F4:G4"/>
  </mergeCells>
  <printOptions horizontalCentered="1"/>
  <pageMargins left="0.5" right="0.5" top="1.5" bottom="0.5" header="1" footer="0.35"/>
  <pageSetup fitToHeight="1" fitToWidth="1" horizontalDpi="600" verticalDpi="600" orientation="portrait" pageOrder="overThenDown" scale="85" r:id="rId1"/>
  <headerFooter alignWithMargins="0">
    <oddHeader>&amp;C&amp;"Helv,Bold"TWIN FALLS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2014-11-13T17:35:51Z</cp:lastPrinted>
  <dcterms:created xsi:type="dcterms:W3CDTF">1998-04-10T16:02:13Z</dcterms:created>
  <dcterms:modified xsi:type="dcterms:W3CDTF">2014-11-13T18:15:18Z</dcterms:modified>
  <cp:category/>
  <cp:version/>
  <cp:contentType/>
  <cp:contentStatus/>
</cp:coreProperties>
</file>